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kg43\gispro\projekti\Aineisto_paivitykset\Metatiedot\DokumentitJaKuvat\Dokumentit\"/>
    </mc:Choice>
  </mc:AlternateContent>
  <xr:revisionPtr revIDLastSave="0" documentId="13_ncr:1_{3C683652-FA61-4F63-997F-A8D2F8D53161}" xr6:coauthVersionLast="47" xr6:coauthVersionMax="47" xr10:uidLastSave="{00000000-0000-0000-0000-000000000000}"/>
  <bookViews>
    <workbookView xWindow="-120" yWindow="-120" windowWidth="51840" windowHeight="21120" tabRatio="695" activeTab="1" xr2:uid="{00000000-000D-0000-FFFF-FFFF00000000}"/>
  </bookViews>
  <sheets>
    <sheet name="Lue_Minut" sheetId="1" r:id="rId1"/>
    <sheet name="Inventointikuviot" sheetId="39" r:id="rId2"/>
    <sheet name="Suoalue_taulu" sheetId="19" r:id="rId3"/>
    <sheet name="Lettokohde_taulu" sheetId="21" r:id="rId4"/>
    <sheet name="Kuvionkommentit_taulu" sheetId="22" r:id="rId5"/>
    <sheet name="Koodiselitteet" sheetId="27" r:id="rId6"/>
  </sheets>
  <definedNames>
    <definedName name="_xlnm._FilterDatabase" localSheetId="1" hidden="1">Inventointikuviot!$A$1:$K$164</definedName>
    <definedName name="_xlnm._FilterDatabase" localSheetId="5" hidden="1">Koodiselitteet!$A$1:$C$2870</definedName>
    <definedName name="_xlnm._FilterDatabase" localSheetId="4" hidden="1">Kuvionkommentit_taulu!$A$1:$C$15</definedName>
    <definedName name="_xlnm._FilterDatabase" localSheetId="3" hidden="1">Lettokohde_taulu!$A$1:$C$15</definedName>
    <definedName name="_xlnm._FilterDatabase" localSheetId="2" hidden="1">Suoalue_taulu!$A$1:$C$14</definedName>
    <definedName name="ARVIOINTITAPA">Koodiselitteet!$A$2</definedName>
    <definedName name="ELY_KESKUS">Koodiselitteet!$A$14</definedName>
    <definedName name="HAITTAVAIKUTUS">Koodiselitteet!$A$30</definedName>
    <definedName name="IHMISVAIKUTUS">Koodiselitteet!$A$36</definedName>
    <definedName name="INVENTOINTILUOKAN_LISAMAARE">Koodiselitteet!$A$39</definedName>
    <definedName name="INVENTOINTILUOKKA">Koodiselitteet!$A$111</definedName>
    <definedName name="KASVILLISUUS_LAATU">Koodiselitteet!$A$197</definedName>
    <definedName name="KASVILLISUUSLUOKKA">Koodiselitteet!$A$201</definedName>
    <definedName name="KASVILLISUUSTYYPIT">Koodiselitteet!$A$219</definedName>
    <definedName name="KEHITYSLUOKKA">Koodiselitteet!$A$899</definedName>
    <definedName name="KEHITYSSUUNTA">Koodiselitteet!$A$907</definedName>
    <definedName name="KUNTA_NO">Koodiselitteet!$A$910</definedName>
    <definedName name="LTILA_KEHVAIHE">Koodiselitteet!$A$1333</definedName>
    <definedName name="LUTUTYYPPI_UUSI">Koodiselitteet!$A$1347</definedName>
    <definedName name="MAALAJI">Koodiselitteet!$A$2344</definedName>
    <definedName name="MKVYOHYKE">Koodiselitteet!$A$2364</definedName>
    <definedName name="NATURA_2000_LUONTOTYYPIT">Koodiselitteet!$A$2375</definedName>
    <definedName name="NATURA_LUONTOTYYPIN_EDUSTAVUUS">Koodiselitteet!$A$2445</definedName>
    <definedName name="NT2000_POIKKEAMAT">Koodiselitteet!$A$2458</definedName>
    <definedName name="OJITUSTILANNE">Koodiselitteet!$A$2514</definedName>
    <definedName name="PAARYHMA">Koodiselitteet!$A$2533</definedName>
    <definedName name="PENSASLAJI">Koodiselitteet!$A$2543</definedName>
    <definedName name="PUUJAKSO">Koodiselitteet!$A$2574</definedName>
    <definedName name="PUULAJI">Koodiselitteet!$A$2577</definedName>
    <definedName name="PUULAJIVALTAISUUS">Koodiselitteet!$A$2621</definedName>
    <definedName name="RANTATYYPPI">Koodiselitteet!$A$2629</definedName>
    <definedName name="RAVINTEISUUS">Koodiselitteet!$A$2632</definedName>
    <definedName name="SUORYHMA">Koodiselitteet!$A$2647</definedName>
    <definedName name="SUOYHDISTYMATYYPPI">Koodiselitteet!$A$2654</definedName>
    <definedName name="SYNTYTAPA">Koodiselitteet!$A$2670</definedName>
    <definedName name="TAVOITE">Koodiselitteet!$A$2675</definedName>
    <definedName name="TOIMENPIDELAJI">Koodiselitteet!$A$2714</definedName>
    <definedName name="TP_KIIREELLISYYS">Koodiselitteet!$A$2859</definedName>
    <definedName name="TP_LUONNE">Koodiselitteet!$A$2862</definedName>
    <definedName name="TP_TILA">Koodiselitteet!$A$2866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39" l="1"/>
  <c r="F62" i="39"/>
  <c r="F45" i="39"/>
  <c r="F113" i="39"/>
  <c r="F111" i="39"/>
  <c r="F109" i="39"/>
  <c r="F107" i="39"/>
  <c r="F105" i="39"/>
  <c r="F104" i="39"/>
  <c r="F100" i="39"/>
  <c r="F98" i="39"/>
  <c r="F97" i="39"/>
  <c r="F79" i="39"/>
  <c r="F78" i="39"/>
  <c r="F77" i="39"/>
  <c r="F85" i="39"/>
  <c r="F82" i="39"/>
  <c r="F80" i="39"/>
  <c r="F68" i="39"/>
  <c r="F65" i="39"/>
  <c r="F75" i="39"/>
  <c r="F73" i="39"/>
  <c r="F71" i="39"/>
  <c r="F59" i="39"/>
  <c r="F57" i="39"/>
  <c r="F54" i="39"/>
  <c r="F51" i="39"/>
  <c r="F48" i="39"/>
  <c r="F42" i="39"/>
  <c r="F39" i="39"/>
  <c r="F34" i="39"/>
  <c r="F32" i="39"/>
  <c r="F29" i="39"/>
  <c r="F27" i="39"/>
  <c r="F26" i="39"/>
  <c r="F24" i="39"/>
  <c r="F22" i="39"/>
  <c r="F20" i="39"/>
  <c r="F18" i="39"/>
  <c r="F15" i="39"/>
  <c r="F9" i="39"/>
  <c r="F14" i="39"/>
  <c r="F13" i="39"/>
  <c r="F10" i="39"/>
  <c r="F11" i="39"/>
  <c r="F5" i="39"/>
  <c r="F130" i="39"/>
</calcChain>
</file>

<file path=xl/sharedStrings.xml><?xml version="1.0" encoding="utf-8"?>
<sst xmlns="http://schemas.openxmlformats.org/spreadsheetml/2006/main" count="6673" uniqueCount="3262">
  <si>
    <t>BIOTARVIOIJA</t>
  </si>
  <si>
    <t>BIOTARVIOINTIAIKA</t>
  </si>
  <si>
    <t>PUUSTOARVIOIJA</t>
  </si>
  <si>
    <t>PUUSTOARVIOINTIAIKA</t>
  </si>
  <si>
    <t>KASVILLISUUS_LAATU</t>
  </si>
  <si>
    <t>KEHITYSLUOKKA</t>
  </si>
  <si>
    <t>LATVUS_KOKPEITTO</t>
  </si>
  <si>
    <t>LTILA_KEHVAIHE</t>
  </si>
  <si>
    <t>MAALAJI</t>
  </si>
  <si>
    <t>MKVYOHYKE</t>
  </si>
  <si>
    <t>PAARYHMA</t>
  </si>
  <si>
    <t>PENSAS_KOKPEITTAVYYS</t>
  </si>
  <si>
    <t>PUULAJIVALTAISUUS</t>
  </si>
  <si>
    <t>RANTATYYPPI</t>
  </si>
  <si>
    <t>RAVINTEISUUS</t>
  </si>
  <si>
    <t>SUORYHMA</t>
  </si>
  <si>
    <t>TAVOITE</t>
  </si>
  <si>
    <t>LISATIETOJA</t>
  </si>
  <si>
    <t>KEHITYSSUUNTA</t>
  </si>
  <si>
    <t>PUULAJI</t>
  </si>
  <si>
    <t>TOIMENPIDELAJI</t>
  </si>
  <si>
    <t>SYNTYTAPA</t>
  </si>
  <si>
    <t>PENSASLAJI</t>
  </si>
  <si>
    <t>Biotoopin arviointiaika</t>
  </si>
  <si>
    <t>Puustoarvioinnin aika</t>
  </si>
  <si>
    <t>Kunnan nimi</t>
  </si>
  <si>
    <t>Pensaiden kokonaispeittävyys</t>
  </si>
  <si>
    <t>Muuttuja</t>
  </si>
  <si>
    <t>Selite</t>
  </si>
  <si>
    <t>fid</t>
  </si>
  <si>
    <t>Tyyppi</t>
  </si>
  <si>
    <t>teksti</t>
  </si>
  <si>
    <t>kokonaisluku</t>
  </si>
  <si>
    <t>desimaaliluku</t>
  </si>
  <si>
    <t>SAKTIKOODI</t>
  </si>
  <si>
    <t>RiviNro</t>
  </si>
  <si>
    <t>SUOALUEKOODI</t>
  </si>
  <si>
    <t>SuoalueNimi</t>
  </si>
  <si>
    <t>Arvioija</t>
  </si>
  <si>
    <t>Arviointiaika</t>
  </si>
  <si>
    <t>Arviointitapa</t>
  </si>
  <si>
    <t>Tietoluokka</t>
  </si>
  <si>
    <t>TietoArvo</t>
  </si>
  <si>
    <t>TietoKommentti</t>
  </si>
  <si>
    <t>Tietolähde</t>
  </si>
  <si>
    <t>ArviointiAika</t>
  </si>
  <si>
    <t>LETTOKOHDEKOODI</t>
  </si>
  <si>
    <t>LettokohdeNimi</t>
  </si>
  <si>
    <t>TietoLähde</t>
  </si>
  <si>
    <t>AK_KokPeit</t>
  </si>
  <si>
    <t>AK_Mänty</t>
  </si>
  <si>
    <t>AK_Kuusi</t>
  </si>
  <si>
    <t>AK_HKoivu</t>
  </si>
  <si>
    <t>AK_HLeppä</t>
  </si>
  <si>
    <t>AK_MuuPuu</t>
  </si>
  <si>
    <t>AK_Ihmisvaikutus</t>
  </si>
  <si>
    <t>LP_Mänty</t>
  </si>
  <si>
    <t>LP_Kuusi</t>
  </si>
  <si>
    <t>LP_HKoivu</t>
  </si>
  <si>
    <t>LP_HLeppä</t>
  </si>
  <si>
    <t>LP_MuuPuu</t>
  </si>
  <si>
    <t>H_ei</t>
  </si>
  <si>
    <t>H_Vanhoja</t>
  </si>
  <si>
    <t>H_Harvennus</t>
  </si>
  <si>
    <t>H_Suojuspuu</t>
  </si>
  <si>
    <t>H_Avo</t>
  </si>
  <si>
    <t>H_Maanmuokkaus</t>
  </si>
  <si>
    <t>H_KuvionUlkop</t>
  </si>
  <si>
    <t>Kommentti</t>
  </si>
  <si>
    <t>Välilehtien sarakesisältö</t>
  </si>
  <si>
    <t>Aineiston tai taulukon muuttuja/sarake</t>
  </si>
  <si>
    <t>Muuttujan tyyppi paikkatietoaineistossa</t>
  </si>
  <si>
    <t>Sarake</t>
  </si>
  <si>
    <t>Lähde</t>
  </si>
  <si>
    <t>SAKTI</t>
  </si>
  <si>
    <t>totuusarvo</t>
  </si>
  <si>
    <t>QGIS:n luoma aineiston rivin yksilöivä tunniste, ei pysyvä</t>
  </si>
  <si>
    <t>Kunnan numerokoodi</t>
  </si>
  <si>
    <t>Latvuskerroksen kokonaispeittävyys</t>
  </si>
  <si>
    <t>Vapaa tekstikenttä lisätiedoille, maksimi 500 merkkiä</t>
  </si>
  <si>
    <t>SAKTI:n ArcMapin luoma rivin yksilöivä tunniste</t>
  </si>
  <si>
    <t>Arvolinkki</t>
  </si>
  <si>
    <t>Koodiston kuvaus</t>
  </si>
  <si>
    <t>Koodin arvo</t>
  </si>
  <si>
    <t>Koodin selite</t>
  </si>
  <si>
    <t>ARVIOINTITAPA</t>
  </si>
  <si>
    <t>Maastoarviointi, lumeton</t>
  </si>
  <si>
    <t>Maastoarviointi, luminen</t>
  </si>
  <si>
    <t>Lentokonearviointi</t>
  </si>
  <si>
    <t>Helikopteriarviointi</t>
  </si>
  <si>
    <t>Koeala-arviointi</t>
  </si>
  <si>
    <t>Kasvillisuuskartoituksen muunto</t>
  </si>
  <si>
    <t>Visuaalinen tulkinta</t>
  </si>
  <si>
    <t>Numeerinen tulkinta</t>
  </si>
  <si>
    <t>Uudenmaan ELY-keskus</t>
  </si>
  <si>
    <t>Varsinais-Suomen ELY-keskus</t>
  </si>
  <si>
    <t>Satakunnan ELY-keskus</t>
  </si>
  <si>
    <t>Hämeen ELY-keskus</t>
  </si>
  <si>
    <t>Pirkanmaan ELY-keskus</t>
  </si>
  <si>
    <t>Kaakkois-Suomen ELY-keskus</t>
  </si>
  <si>
    <t>Etelä-Savon ELY-keskus</t>
  </si>
  <si>
    <t>Pohjois-Savon ELY-keskus</t>
  </si>
  <si>
    <t>Pohjois-Karjalan ELY-keskus</t>
  </si>
  <si>
    <t>Keski-Suomen ELY-keskus</t>
  </si>
  <si>
    <t>Etelä-Pohjanmaan ELY-keskus</t>
  </si>
  <si>
    <t>Pohjanmaan ELY-keskus</t>
  </si>
  <si>
    <t>Pohjois-Pohjanmaan ELY-keskus</t>
  </si>
  <si>
    <t>Kainuun ELY-keskus</t>
  </si>
  <si>
    <t>Lapin ELY-keskus</t>
  </si>
  <si>
    <t>Ei ELY-keskusta</t>
  </si>
  <si>
    <t>Lappi</t>
  </si>
  <si>
    <t>Suon ennallistaminen</t>
  </si>
  <si>
    <t>Metsän ennallistaminen</t>
  </si>
  <si>
    <t>Avoimen perinneympäristön hoito</t>
  </si>
  <si>
    <t>Puustoisen perinneympäristön hoito</t>
  </si>
  <si>
    <t>Lehtolajiston hoito</t>
  </si>
  <si>
    <t>Jalopuiden hoito</t>
  </si>
  <si>
    <t>Valkoselkätikan elinympäristön hoito</t>
  </si>
  <si>
    <t>Muun lajin elinympäristön hoito, lisäksi tekstikenttään laji</t>
  </si>
  <si>
    <t>Lintuveden hoito</t>
  </si>
  <si>
    <t>Lähteen ennallistaminen</t>
  </si>
  <si>
    <t>Puron tai kosken ennallistaminen</t>
  </si>
  <si>
    <t>Tiealueen luonnonmukaistaminen</t>
  </si>
  <si>
    <t>Maisemanhoito</t>
  </si>
  <si>
    <t>Järven tai lammen ennallistaminen</t>
  </si>
  <si>
    <t>Avoimen rantaympäristön hoito</t>
  </si>
  <si>
    <t>Kulttuuriperinnön hoito, huomautuskenttään tarkempi kohdetyyppi</t>
  </si>
  <si>
    <t>Metsätalous</t>
  </si>
  <si>
    <t>Muu tavoite</t>
  </si>
  <si>
    <t>Inventointi</t>
  </si>
  <si>
    <t>INVENTOINTILUOKKA</t>
  </si>
  <si>
    <t>Kalliolaet, -rinteet ja -terassit</t>
  </si>
  <si>
    <t>Kalliojyrkänteet ja -seinämät</t>
  </si>
  <si>
    <t>Kalliorotkot</t>
  </si>
  <si>
    <t>Louhikot ja kivikot</t>
  </si>
  <si>
    <t>Vyörylouhikot ja -kivikot</t>
  </si>
  <si>
    <t>Hiekkarannat</t>
  </si>
  <si>
    <t>Lumipeitteinen</t>
  </si>
  <si>
    <t>Kasviton kivennäismaa</t>
  </si>
  <si>
    <t>Jäkälä (karukkokangas)</t>
  </si>
  <si>
    <t>Jäkälä-varpu (kuiva)</t>
  </si>
  <si>
    <t>Jäkälä-sammal-varpu (kuivahko)</t>
  </si>
  <si>
    <t>Sammal-varpu (tuore)</t>
  </si>
  <si>
    <t>Sammal-varpu-ruoho (lehtomainen)</t>
  </si>
  <si>
    <t>Ruoho (lehto)</t>
  </si>
  <si>
    <t>Jäkäläinen heinä-sara</t>
  </si>
  <si>
    <t>Sammaleinen heinä-sara</t>
  </si>
  <si>
    <t>Ruohoinen heinä-sara</t>
  </si>
  <si>
    <t>Tuntureiden sammalpinnat</t>
  </si>
  <si>
    <t>Varsinaiset korpisuot</t>
  </si>
  <si>
    <t>Korpi-välipintasuot</t>
  </si>
  <si>
    <t>Korpi-rimpipintasuot</t>
  </si>
  <si>
    <t>Varsinaiset rämesuot</t>
  </si>
  <si>
    <t>Räme-välipintasuot</t>
  </si>
  <si>
    <t>Räme-rimpipintasuot</t>
  </si>
  <si>
    <t>Räme-vesipintasuot</t>
  </si>
  <si>
    <t>Välipintasuot</t>
  </si>
  <si>
    <t>Väli-rimpipintasuot</t>
  </si>
  <si>
    <t>Rimpipintasuot</t>
  </si>
  <si>
    <t>Vesipintasuot</t>
  </si>
  <si>
    <t>Arokosteikot</t>
  </si>
  <si>
    <t>Tihkupinta</t>
  </si>
  <si>
    <t>Avolähde</t>
  </si>
  <si>
    <t>Piilopuro (vain erikoistapauksissa)</t>
  </si>
  <si>
    <t>Puro (leveys &lt; 2 m)</t>
  </si>
  <si>
    <t>Pikkujoki (leveys 2-5 m)</t>
  </si>
  <si>
    <t>Leveä joki (&gt; 5 m)</t>
  </si>
  <si>
    <t>Järvi tai lampi</t>
  </si>
  <si>
    <t>Meri</t>
  </si>
  <si>
    <t>Nummi</t>
  </si>
  <si>
    <t>Kuiva niitty / keto</t>
  </si>
  <si>
    <t>Tuore niitty</t>
  </si>
  <si>
    <t>Kostea niitty</t>
  </si>
  <si>
    <t>Suolamaat</t>
  </si>
  <si>
    <t>Lehdesniitty</t>
  </si>
  <si>
    <t>Hakamaa</t>
  </si>
  <si>
    <t>Metsälaidun</t>
  </si>
  <si>
    <t>Kaskialue</t>
  </si>
  <si>
    <t>Vanha ja perinteis. käytössä oleva poroerotusp.</t>
  </si>
  <si>
    <t>Perinteinen piha tai vanha asuinkenttä</t>
  </si>
  <si>
    <t>Avo-ojaiset pellot ja laidunnurmet</t>
  </si>
  <si>
    <t>Salaojitetut pellot ja laidunnurmet</t>
  </si>
  <si>
    <t xml:space="preserve"> Hylätyt pensoittuvat, metsittyvät tai metsitetyt maatalousmaat</t>
  </si>
  <si>
    <t>Hedelmäpuuviljelmät</t>
  </si>
  <si>
    <t>Pensasviljelmät</t>
  </si>
  <si>
    <t>Taimiviljelmät</t>
  </si>
  <si>
    <t>Siemenpuuviljelmät</t>
  </si>
  <si>
    <t>Muut puu- ja pensasviljelmät</t>
  </si>
  <si>
    <t>Avoimet nurmikot</t>
  </si>
  <si>
    <t>Muut avoimet viheralueet</t>
  </si>
  <si>
    <t>Puustoiset viheralueet</t>
  </si>
  <si>
    <t>Pientaloalueet</t>
  </si>
  <si>
    <t>Kerrostaloalueet</t>
  </si>
  <si>
    <t>Muut ekstensiivisesti rakennetut alueet</t>
  </si>
  <si>
    <t>Rakennetut luonnonympäristöt</t>
  </si>
  <si>
    <t>Poroerotuspaikat</t>
  </si>
  <si>
    <t>Taajamakeskustat</t>
  </si>
  <si>
    <t>Teollisuusalueet</t>
  </si>
  <si>
    <t>Vettä läpäisemättömät kentät</t>
  </si>
  <si>
    <t>Vettä läpäisevät kentät</t>
  </si>
  <si>
    <t>Rautatiet</t>
  </si>
  <si>
    <t>Tiet</t>
  </si>
  <si>
    <t>Lentokentät</t>
  </si>
  <si>
    <t>Kaatopaikat</t>
  </si>
  <si>
    <t>Täyttömaa-alueet</t>
  </si>
  <si>
    <t>Maa-aineksen ottoalueet</t>
  </si>
  <si>
    <t>Turpeenottoalueet</t>
  </si>
  <si>
    <t>Louhos- ja kaivosalueet</t>
  </si>
  <si>
    <t>Leveät rakennetut virtavesiuomat (&gt; 5 m)</t>
  </si>
  <si>
    <t>Kapeat rakennetut virtavesiuomat (&lt; 5 m)</t>
  </si>
  <si>
    <t>Jätealtaat</t>
  </si>
  <si>
    <t>Satama-altaat</t>
  </si>
  <si>
    <t>Muut rakennetut vesialtaat</t>
  </si>
  <si>
    <t>Ojat</t>
  </si>
  <si>
    <t>Kalojen kassikasvatusalueet</t>
  </si>
  <si>
    <t>Laiturialueet</t>
  </si>
  <si>
    <t>Muut vedessä olevat rakennelmat</t>
  </si>
  <si>
    <t>INVENTOINTILUOKAN_LISAMAARE</t>
  </si>
  <si>
    <t>Kallioinen</t>
  </si>
  <si>
    <t>Louhikkoinen</t>
  </si>
  <si>
    <t>Kivinen</t>
  </si>
  <si>
    <t>Soistunut</t>
  </si>
  <si>
    <t>Roudan muokkaama</t>
  </si>
  <si>
    <t>Kunttainen</t>
  </si>
  <si>
    <t>Alunamaa</t>
  </si>
  <si>
    <t>Valoisa / paahteinen</t>
  </si>
  <si>
    <t>Varjoisa</t>
  </si>
  <si>
    <t>Vyörysoraikko / Vyöryrinne</t>
  </si>
  <si>
    <t>Tuulenpieksämä</t>
  </si>
  <si>
    <t>Lumenviipymä</t>
  </si>
  <si>
    <t>Kausikostea allas</t>
  </si>
  <si>
    <t>Törkyvalli</t>
  </si>
  <si>
    <t>Korkearuohoinen</t>
  </si>
  <si>
    <t>Heinäinen</t>
  </si>
  <si>
    <t>Kalkkivaikutteinen</t>
  </si>
  <si>
    <t>Tulvavaikutteinen</t>
  </si>
  <si>
    <t>Kalliolaikkuja</t>
  </si>
  <si>
    <t>Louhikkolaikkuja</t>
  </si>
  <si>
    <t>Kasvittomia laikkuja</t>
  </si>
  <si>
    <t>Tuulenpieksämälaikkuja</t>
  </si>
  <si>
    <t>Lampareita</t>
  </si>
  <si>
    <t>Valuvesijuotteja / -pintoja</t>
  </si>
  <si>
    <t>Suolaikkuja</t>
  </si>
  <si>
    <t>Kangasmaalaikkuja</t>
  </si>
  <si>
    <t>Lehtolaikkuja</t>
  </si>
  <si>
    <t>Rahkainen</t>
  </si>
  <si>
    <t>Luhtainen</t>
  </si>
  <si>
    <t>Lähteinen</t>
  </si>
  <si>
    <t>Ruohoinen</t>
  </si>
  <si>
    <t>Siniheinäinen</t>
  </si>
  <si>
    <t>Suursarainen</t>
  </si>
  <si>
    <t>Lyhytkortinen</t>
  </si>
  <si>
    <t>Kalvakka</t>
  </si>
  <si>
    <t>Aitosammaleinen</t>
  </si>
  <si>
    <t>Sirppisammalinen</t>
  </si>
  <si>
    <t>Ruoppainen</t>
  </si>
  <si>
    <t>Allikkoinen</t>
  </si>
  <si>
    <t>Ojanreunuspuustoinen</t>
  </si>
  <si>
    <t>Kotitarveturpeenottoalue</t>
  </si>
  <si>
    <t>Tupasvillainen</t>
  </si>
  <si>
    <t>Kuljuinen</t>
  </si>
  <si>
    <t>Ohutturpeinen</t>
  </si>
  <si>
    <t>Kausikuiva</t>
  </si>
  <si>
    <t>Isovarpuinen</t>
  </si>
  <si>
    <t>Pienruohoinen</t>
  </si>
  <si>
    <t>Ruovikoitunut</t>
  </si>
  <si>
    <t>Lettoinen</t>
  </si>
  <si>
    <t>Karhunsammaleinen</t>
  </si>
  <si>
    <t>Piirtoheinäinen</t>
  </si>
  <si>
    <t>Serpentiinivaikutteinen</t>
  </si>
  <si>
    <t>Dyynialueen deflaatiopinnat</t>
  </si>
  <si>
    <t>Nummikasvillisuutta</t>
  </si>
  <si>
    <t>Ketolaikkuja</t>
  </si>
  <si>
    <t>Lumenviipymälaikkuja</t>
  </si>
  <si>
    <t>Niittylaikkuja</t>
  </si>
  <si>
    <t>Ruostelaikkuinen</t>
  </si>
  <si>
    <t>Vanha kaskimetsä</t>
  </si>
  <si>
    <t>Tihkupintoja</t>
  </si>
  <si>
    <t>Saniaisvaltainen</t>
  </si>
  <si>
    <t>Mustikkainen</t>
  </si>
  <si>
    <t>Puolukkainen</t>
  </si>
  <si>
    <t>Rakkolevävaltainen</t>
  </si>
  <si>
    <t>Rihmalevävaltainen</t>
  </si>
  <si>
    <t>Järviruokovaltainen</t>
  </si>
  <si>
    <t>Kallio-onkaloita /- lippoja (rikkonainen kalliopinta)</t>
  </si>
  <si>
    <t>Virtaavan veden muokkaama kivikko tai lohkareikko</t>
  </si>
  <si>
    <t>Pakkasrapaumakivikko</t>
  </si>
  <si>
    <t>Moreenilohkareikko</t>
  </si>
  <si>
    <t>Jyrkänteen aluslohkareikko</t>
  </si>
  <si>
    <t>Suolamaalaikkuja</t>
  </si>
  <si>
    <t>Erinomainen</t>
  </si>
  <si>
    <t>Hyvä</t>
  </si>
  <si>
    <t>Kohtalainen</t>
  </si>
  <si>
    <t>Heikko</t>
  </si>
  <si>
    <t>KASVILLISUUSLUOKKA</t>
  </si>
  <si>
    <t>Lehto / lehtomainen ja lettosuo sekä vast. turvek.</t>
  </si>
  <si>
    <t>Lehtomainen kangas / ruoh. suo sekä vast. turvek.</t>
  </si>
  <si>
    <t>Tuore kangas / suursarainen suo sekä vast. turvek.</t>
  </si>
  <si>
    <t>Kuivahko kangas / pienisar. suo sekä vast. turvek.</t>
  </si>
  <si>
    <t>Kuiva kangas / isovarpuinen suo sekä vast. turvek.</t>
  </si>
  <si>
    <t>Karukkokangas / rahkainen suo sekä vast. turvek.</t>
  </si>
  <si>
    <t>Hietikko, kuolpuna</t>
  </si>
  <si>
    <t>Kalliokko, louhikko</t>
  </si>
  <si>
    <t>Tunturimaa tai lakimaa</t>
  </si>
  <si>
    <t>Tunturimaa; lehto</t>
  </si>
  <si>
    <t>Tunturimaa; lehtomainen</t>
  </si>
  <si>
    <t>Tunturimaa; tuore</t>
  </si>
  <si>
    <t>Tunturimaa; kuivahko</t>
  </si>
  <si>
    <t xml:space="preserve">Tunturimaa; kuiva </t>
  </si>
  <si>
    <t>Tunturimaa; Karukko</t>
  </si>
  <si>
    <t>Tunturimaa; karut paljakan tyypit</t>
  </si>
  <si>
    <t>Tunturimaa; ravinteiset paljakan tyypit</t>
  </si>
  <si>
    <t>Tunturimaa; Kalliokko, louhikko</t>
  </si>
  <si>
    <t>KASVILLISUUSTYYPIT</t>
  </si>
  <si>
    <t>100000 - Kallio- ja louhikkokasvillisuus</t>
  </si>
  <si>
    <t>110000 - Kalliolakien, -rinteiden ja -terassien kasvillisuu</t>
  </si>
  <si>
    <t>110100 - Kasvittomat tai rupijäkäläiset kalliot PaKl</t>
  </si>
  <si>
    <t>110101 - Karut rupijäkäläkalliot</t>
  </si>
  <si>
    <t>110102 - Keskiravinteiset rupijäkäläkalliot</t>
  </si>
  <si>
    <t>110103 - Ravinteiset rupijäkäläkalliot</t>
  </si>
  <si>
    <t>110104 - Serpentiinialustan rupijäkäläkalliot</t>
  </si>
  <si>
    <t>110200 - Lehtijäkälä-sammalkalliot JäSlKl</t>
  </si>
  <si>
    <t>110201 - Karut lehtijäkälä-sammalkalliot</t>
  </si>
  <si>
    <t>110202 - Keskiravinteiset lehtijäkälä-sammalkalliot</t>
  </si>
  <si>
    <t>110203 - Ravinteiset lehtijäkälä-sammalkalliot</t>
  </si>
  <si>
    <t>110204 - Serpentiinialustan lehtijäkälä-sammalkalliot</t>
  </si>
  <si>
    <t>110300 - Poronjäkälä- ja varpukalliot ClVrKl</t>
  </si>
  <si>
    <t>110301 - Karut poronjäkälä- ja varpukalliot</t>
  </si>
  <si>
    <t>110302 - Keskiravinteiset poronjäkälä- ja varpukalliot</t>
  </si>
  <si>
    <t>110303 - Ravinteiset poronjäkälä- ja varpukalliot</t>
  </si>
  <si>
    <t>110304 - Serpentiinialustan poronjäkälä- ja varpukalliot</t>
  </si>
  <si>
    <t>110400 - Heinä- ja ruohokalliot RhKl</t>
  </si>
  <si>
    <t>110401 - Karut heinä- ja ruohokalliot</t>
  </si>
  <si>
    <t>110402 - Keskiravinteiset heinä- ja ruohokalliot</t>
  </si>
  <si>
    <t>110403 - Ravinteiset heinä- ja ruohokalliot</t>
  </si>
  <si>
    <t>110404 - Serpentiinialustan heinä- ja ruohokalliot</t>
  </si>
  <si>
    <t>110500 - Kalliosoistumat SoKl</t>
  </si>
  <si>
    <t>110501 - Rahkasammalsoistumat (Spha nemo -soist)</t>
  </si>
  <si>
    <t>110502 - Rämesoistumat</t>
  </si>
  <si>
    <t>110503 - Korpisoistumat</t>
  </si>
  <si>
    <t>110504 - Karut nevamaiset soistumat</t>
  </si>
  <si>
    <t>110505 - Keskiravinteiset nevamaiset soistumat</t>
  </si>
  <si>
    <t>110506 - Lettomaiset (ravinteiset) soistumat</t>
  </si>
  <si>
    <t>110600 - Kalliolammikot AlKl</t>
  </si>
  <si>
    <t>110601 - Väliaikaiset kalliolammikot</t>
  </si>
  <si>
    <t>110602 - Karut pysyvät kalliolammikot</t>
  </si>
  <si>
    <t>110603 - Ravinteiset pysyvät kalliolammikot</t>
  </si>
  <si>
    <t>120000 - Louhikko- ja rakkakasvillisuus Rkk</t>
  </si>
  <si>
    <t>120100 - Kasvillisuudesta paljaat tai lähes paljaat louhiko</t>
  </si>
  <si>
    <t>120101 - Karut paljaat louhikot ja rakat</t>
  </si>
  <si>
    <t>120102 - Ravinteiset paljaat louhikot ja rakat</t>
  </si>
  <si>
    <t>120200 - Lehtijäkälä-sammallouhikot ja -rakat JäSlRkk</t>
  </si>
  <si>
    <t>120201 - Karut lehtijäkälä-sammallouhikot ja -rakat</t>
  </si>
  <si>
    <t>120202 - Ravinteiset lehtijäkälä-sammallouhikot ja -rakat</t>
  </si>
  <si>
    <t>120300 - Poronjäkälä- ja varpulouhikot ja -rakat ClVrRkk</t>
  </si>
  <si>
    <t>120301 - Karut poronjäkälä- ja varpulouhikot ja -rakat</t>
  </si>
  <si>
    <t>120302 - Ravinteiset poronjäkälä- ja varpulouhikot ja -raka</t>
  </si>
  <si>
    <t>120400 - Saniais-, heinä- ja ruoholouhikot ja -rakat RhRkk</t>
  </si>
  <si>
    <t>120401 - Saniaislouhikot ja -rakat</t>
  </si>
  <si>
    <t>120402 - Heinä- ja ruoholouhikot ja -rakat</t>
  </si>
  <si>
    <t>130000 - Jyrkänne- ja kallioseinämäkasvillisuus Kls</t>
  </si>
  <si>
    <t>130100 - Kasvillisuudesta paljaat tai lähes paljaat kallios</t>
  </si>
  <si>
    <t>130101 - Karut paljaat kallioseinämät</t>
  </si>
  <si>
    <t>130102 - Keskiravinteiset paljaat kallioseinämät</t>
  </si>
  <si>
    <t>130103 - Ravinteiset paljaat kallioseinämät</t>
  </si>
  <si>
    <t>130104 - Paljaat serpentiinikallioseinämät</t>
  </si>
  <si>
    <t>130200 - Lehtijäkäläkallioseinämät JäKls</t>
  </si>
  <si>
    <t>130201 - Karut lehtijäkäläkallioseinämät</t>
  </si>
  <si>
    <t>130202 - Keskiravinteiset lehtijäkäläkallioseinämät</t>
  </si>
  <si>
    <t>130203 - Ravinteiset lehtijäkäläkallioseinämät</t>
  </si>
  <si>
    <t>130204 - Serpentiinialustan lehtijäkäläkallioseinämät</t>
  </si>
  <si>
    <t>130300 - Sammalkallioseinämät SlKls</t>
  </si>
  <si>
    <t>130301 - Karut sammalkallioseinämät</t>
  </si>
  <si>
    <t>130302 - Keskiravinteiset sammalkallioseinämät</t>
  </si>
  <si>
    <t>130303 - Ravinteiset sammalkallioseinämät</t>
  </si>
  <si>
    <t>130304 - Serpentiinialustan sammalkallioseinämät</t>
  </si>
  <si>
    <t>130400 - Heinä- ja kallioseinämät RhKls</t>
  </si>
  <si>
    <t>130401 - Karut heinä- ja kallioseinämät</t>
  </si>
  <si>
    <t>130402 - Keskiravinteiset heinä- ja kallioseinämät</t>
  </si>
  <si>
    <t>130403 - Ravinteiset heinä- ja kallioseinämät</t>
  </si>
  <si>
    <t>130404 - Serpentiinialustan heinä- ja kallioseinämät</t>
  </si>
  <si>
    <t>200000 - Paljakkakasvillisuus</t>
  </si>
  <si>
    <t>210000 - Kuviomaat Km</t>
  </si>
  <si>
    <t>210100 - Paljaat kuviomaat PaKm</t>
  </si>
  <si>
    <t>210101 - Karut paljaat kuviomaat</t>
  </si>
  <si>
    <t>210102 - Ravinteiset paljaat kuviomaat</t>
  </si>
  <si>
    <t>210200 - Jäkäläkuviomaat JäKm</t>
  </si>
  <si>
    <t>210201 - Karut jäkäläkuviomaat</t>
  </si>
  <si>
    <t>210202 - Ravinteiset jäkäläkuviomaat</t>
  </si>
  <si>
    <t>210300 - Sammalkuviomaat SaKm</t>
  </si>
  <si>
    <t>210301 - Karut sammalkuviomaat</t>
  </si>
  <si>
    <t>210302 - Ravinteiset sammalkuviomaat</t>
  </si>
  <si>
    <t>210400 - Ruohokuviomaat RhKm</t>
  </si>
  <si>
    <t>210401 - Karut ruohokuviomaat</t>
  </si>
  <si>
    <t>210402 - Ravinteiset ruohokuviomaat</t>
  </si>
  <si>
    <t>220000 - Paljakan vyörysoramaat VyP</t>
  </si>
  <si>
    <t>220100 - Paljaat vyörysoramaa PaVyP</t>
  </si>
  <si>
    <t>220101 - Karut paljaat vyörysoramaat</t>
  </si>
  <si>
    <t>220102 - Ravinteiset paljaat vyörysoramaat</t>
  </si>
  <si>
    <t>220200 - Ruoho- ja heinävyörysoramaat RhVyP</t>
  </si>
  <si>
    <t>220201 - Karut ruoho- ja heinävyörysoramaat</t>
  </si>
  <si>
    <t>220202 - Ravinteiset ruoho- ja heinävyörysoramaat</t>
  </si>
  <si>
    <t>220300 - Varpuvyörysoramaat VrVyP</t>
  </si>
  <si>
    <t>220301 - Karut varpuvyörysoramaat</t>
  </si>
  <si>
    <t>220302 - Ravinteiset varpuvyörysoramaat</t>
  </si>
  <si>
    <t>230000 - Paljakkakankaat KgP</t>
  </si>
  <si>
    <t>230100 - Lapinvuokkokankaat DryKgP</t>
  </si>
  <si>
    <t>230101 - Lapinvuokkotuulenpieksemät</t>
  </si>
  <si>
    <t>230102 - Kuivat lapinvuokkokankaat</t>
  </si>
  <si>
    <t>230103 - Tuoreet lapinvuokkokankaat (liekovarpio-lapinvuokk</t>
  </si>
  <si>
    <t>230104 - Kosteat lapinvuokkokankaat (kultasammal-lapinvuokk</t>
  </si>
  <si>
    <t>230105 - Tunturiorvokki-lapinvuokkokankaat</t>
  </si>
  <si>
    <t>230200 - Variksenmarja- ja liekovarpiokankaat EkgP, CasKgP</t>
  </si>
  <si>
    <t>230201 - Variksenmarjatuulenpieksemät</t>
  </si>
  <si>
    <t>230202 - Jäkälä-variksenmarjakankaat</t>
  </si>
  <si>
    <t>230203 - Sammal-variksenmarjakankaat</t>
  </si>
  <si>
    <t>230204 - Riekonmarja-variksenmarjakankaat</t>
  </si>
  <si>
    <t>230205 - Liekovarpio-variksenmarjakankaat</t>
  </si>
  <si>
    <t>230206 - Keskioroarktiset liekovarpiokankaat</t>
  </si>
  <si>
    <t>230300 - Mustikkakankaat MKgP</t>
  </si>
  <si>
    <t>230301 - Jäkälä-mustikkakankaat</t>
  </si>
  <si>
    <t>230302 - Sammal-mustikkakankaat</t>
  </si>
  <si>
    <t>230303 - Ruohokakukka-mustikkakankaat</t>
  </si>
  <si>
    <t>230304 - Metsäimarre-mustikkakankaat</t>
  </si>
  <si>
    <t>230400 - Vaivaiskoivukankaat VkKgP</t>
  </si>
  <si>
    <t>230500 - Kanervakankaat CKgP</t>
  </si>
  <si>
    <t>230501 - Jäkälä-kanervakankaat</t>
  </si>
  <si>
    <t>230502 - Sammal-kanervakankaat</t>
  </si>
  <si>
    <t>230600 - Heinä- ja vihviläkankaat HKgP</t>
  </si>
  <si>
    <t>230601 - Tunturivihviläkankaat</t>
  </si>
  <si>
    <t>230602 - Lampaannatakankaat</t>
  </si>
  <si>
    <t>230603 - Jäkkikankaat</t>
  </si>
  <si>
    <t>240000 - Lumenviipymät Lm</t>
  </si>
  <si>
    <t>240100 - Jääleinikkilumenviipymä RanglaLm</t>
  </si>
  <si>
    <t>240200 - Sammallumenviipymä SlLm</t>
  </si>
  <si>
    <t>240201 - Karut sammallumenviipymät</t>
  </si>
  <si>
    <t>240202 - Ravinteiset sammallumenviipymät</t>
  </si>
  <si>
    <t>240300 - Heinä- ja saralumenviipymät HSLm</t>
  </si>
  <si>
    <t>240301 - Karut sara- ja heinälumenviipymät</t>
  </si>
  <si>
    <t>240302 - Ravinteiset sara- ja heinälumenviipymät</t>
  </si>
  <si>
    <t>240400 - Pienruoholumenviipymät PrLm</t>
  </si>
  <si>
    <t>240401 - Karut pienruoholumenviipymät</t>
  </si>
  <si>
    <t>240402 - Ravinteiset pienruoholumenviipymät</t>
  </si>
  <si>
    <t>240500 - Kääpiöpajulumenviipymät PjLm</t>
  </si>
  <si>
    <t>240501 - Vaivaispajulumenviipymät</t>
  </si>
  <si>
    <t>240502 - napapajulumenviipymät</t>
  </si>
  <si>
    <t>240503 - Verkkolehtipaju-tunturinurmikkalumenviipymät</t>
  </si>
  <si>
    <t>250000 - Paljakkaniityt ja -pajukot sekä paljakan puronvars</t>
  </si>
  <si>
    <t>250100 - Pienruohoniityt PrNiP</t>
  </si>
  <si>
    <t>250101 - Karut pienruohoniityt</t>
  </si>
  <si>
    <t>250102 - Ravinteiset pienruohoniityt</t>
  </si>
  <si>
    <t>250200 - Suurruohoniityt SrNiP</t>
  </si>
  <si>
    <t>250300 - Puronvarsiruohostot PuPrP</t>
  </si>
  <si>
    <t>250301 - Karut puronvarsiruohostot</t>
  </si>
  <si>
    <t>250302 - Ravinteiset puronvarsiruohostot</t>
  </si>
  <si>
    <t>250400 - Kivikkojen ja puronvarsien saniasyhdyskunnat SaNiP</t>
  </si>
  <si>
    <t>250500 - Tulva- ja puronvarsipajukot TuPjP, PuPjP</t>
  </si>
  <si>
    <t>250501 - Suurruohopajukot</t>
  </si>
  <si>
    <t>250502 - Pajukot, joissa on niukka kenttäkerros</t>
  </si>
  <si>
    <t>250503 - Varpuiset pajukot</t>
  </si>
  <si>
    <t>260000 - Paljakkasuot SP</t>
  </si>
  <si>
    <t>260100 - Paljakkarämeet ja rämeiset paljakkasuot RP</t>
  </si>
  <si>
    <t>260101 - Paljakan rahkarämeet RaRP</t>
  </si>
  <si>
    <t>260102 - Paljakan isovarpurämeet IRP</t>
  </si>
  <si>
    <t>260103 - Paljakan nevarämeet NRP</t>
  </si>
  <si>
    <t>260104 - Paljakan lettorämeet LRP</t>
  </si>
  <si>
    <t>260105 - Paljakan pounikkorämeet PoRP</t>
  </si>
  <si>
    <t>260200 - Paljakan lettokorvet LKP</t>
  </si>
  <si>
    <t>260300 - Paljakkanevat ja -letot RP</t>
  </si>
  <si>
    <t>260301 - Paljakan kirjoletot (Sphagnum warnstrofii-letot) W</t>
  </si>
  <si>
    <t>260302 - Paljakan väkäsammalletot (ruskoletot, Cam-Limp int</t>
  </si>
  <si>
    <t>260303 - Paljakan rimpinevat (Carex rotundata -nevat) RiNP</t>
  </si>
  <si>
    <t>260304 - Paljakan rimpiletot RiLP</t>
  </si>
  <si>
    <t>260400 - Lähteiset paljakkasuot LäPS</t>
  </si>
  <si>
    <t>260500 - Paljakan avolähteet ja lähteiköt LäP</t>
  </si>
  <si>
    <t>260501 - Oligo-mesotrofiset avolähteet- ja lähteiköt</t>
  </si>
  <si>
    <t>260502 - Meso-eutrofiset avolähteet- ja lähteiköt</t>
  </si>
  <si>
    <t>260503 - Eutrofiset avolähteet- ja lähteiköt</t>
  </si>
  <si>
    <t>260600 - Paljakan lähdesuot ja tihkupinnat LäSP, ThP</t>
  </si>
  <si>
    <t>260601 - Mesotrofiset lähdesuot ja tihkupinnat</t>
  </si>
  <si>
    <t>260602 - Meso-eutrofiset lähdesuot ja tihkupinnat</t>
  </si>
  <si>
    <t>260603 - Eutrofiset lähdesuot ja tihkupinnat</t>
  </si>
  <si>
    <t>300000 - Metsäkasvillisuus</t>
  </si>
  <si>
    <t>300100 - Kallioiden ja louhikkojen metsät</t>
  </si>
  <si>
    <t>300101 - Kalliometsät KlKg</t>
  </si>
  <si>
    <t>300102 - Louhikkometsät RkkKg</t>
  </si>
  <si>
    <t>300200 - Karukkokankaat KrKg</t>
  </si>
  <si>
    <t>300201 - Karukkokankaan sukkessiovaihe asKrKg</t>
  </si>
  <si>
    <t>300202 - Jäkälätyyppi (hb,sb,mb,nbp,nbm) ClT</t>
  </si>
  <si>
    <t>300203 - Subalpiininen variksenmarja-jäkälätyyppi (nbt) sEL</t>
  </si>
  <si>
    <t>300300 - Kuivat kankaat KuKg</t>
  </si>
  <si>
    <t>300301 - Kuivan kankaan sukkessiovaihe asKuKg</t>
  </si>
  <si>
    <t>300302 - Kanervatyyppi (hb, sb) CT</t>
  </si>
  <si>
    <t>300303 - Häränsilmä-kanervatyyppi (hb, sb) HyCT</t>
  </si>
  <si>
    <t>300304 - Variksenmarja-kanervatyyppi (mb) ECT</t>
  </si>
  <si>
    <t>300305 - Kanerva-mustikka-jäkälätyyppi (nbp) MCClT</t>
  </si>
  <si>
    <t>300306 - Juolukka-puolukka-variksenmarjatyyppi (nbm) UVET</t>
  </si>
  <si>
    <t>300307 - Subalpiininen variksenmarja-jäkäläseinäsammaltyypp</t>
  </si>
  <si>
    <t>300400 - Kuivahkot kankaat KvKg</t>
  </si>
  <si>
    <t>300401 - Kuivahkon kankaan varhainen sukkessiovaihe ssKvKg</t>
  </si>
  <si>
    <t>300402 - Kuvahkon kankaan välisukkessiovaike asKvKg</t>
  </si>
  <si>
    <t>300403 - Puolukkatyyppi (hb, sb) VT</t>
  </si>
  <si>
    <t>300404 - Variksenmarja-puolukkatyyppi (mb) EVT</t>
  </si>
  <si>
    <t>300405 - Variksenmarja-mustikkatyyppi (nbp) EMT</t>
  </si>
  <si>
    <t>300406 - Juolukka-mustikka-variksenmarjatyyppi (nbm) UEMT</t>
  </si>
  <si>
    <t>300407 - Subalpiininen variksenmarja-mustikkatyyppi (nbt) s</t>
  </si>
  <si>
    <t>300408 - Subalpiininen variksenmarjatyyppi (nbt) sET</t>
  </si>
  <si>
    <t>300500 - Ruohoiset kuivahkot kankaat RhKvKg</t>
  </si>
  <si>
    <t>300501 - Ruohoisen kuivahkon kankaan varh. Sukkessiovaihe s</t>
  </si>
  <si>
    <t>300502 - Ruohoisen kuivahkon kankaan välisukkessiovaihe asR</t>
  </si>
  <si>
    <t>300503 - Häränsilmä-puolukkatyyppi HyVT</t>
  </si>
  <si>
    <t>300504 - Puolukka-mansikkatyyppi VFrT</t>
  </si>
  <si>
    <t>300600 - Tuoreet kankaat TrKg</t>
  </si>
  <si>
    <t>300601 - Tuoreen kankaan varhainen sukkessiovaihe assTrKg</t>
  </si>
  <si>
    <t>300602 - Tuoreen kankaan välisukkessiovaihe asTrKg</t>
  </si>
  <si>
    <t>300603 - Mustikkatyyppi (hb, sb) MT</t>
  </si>
  <si>
    <t>300604 - Talvikkityyppi (sb) PyT</t>
  </si>
  <si>
    <t>300605 - Puolukka-mustikkatyyppi (mb) VMT</t>
  </si>
  <si>
    <t>300606 - Metsälauha-mustikkatyyppi (mb) DeMT</t>
  </si>
  <si>
    <t>300607 - Vaarapykäsammal-metsälauha-mustikkatyyppi (mb) BaD</t>
  </si>
  <si>
    <t>300608 - Kerrossammal-mustikkatyyppi (nbp) HMT</t>
  </si>
  <si>
    <t>300609 - Suopursu-mustikkatyyppi (nbm) LMT</t>
  </si>
  <si>
    <t>300610 - Ruohokanukka-variksenmarja-mustikkatyyppi (nbt) Co</t>
  </si>
  <si>
    <t>300611 - Ruohokanukka-mustikkatyyppi (nbt) CoMT</t>
  </si>
  <si>
    <t>300700 - Lehtomaiset kankaat LhKg</t>
  </si>
  <si>
    <t>300701 - Lehtomaisen kankaan varhainen sukkessiovaihe assLh</t>
  </si>
  <si>
    <t>300702 - Lehtomaisen kankaan välisukkessiovaihe asLhKg</t>
  </si>
  <si>
    <t>300703 - Käenkaali-mustikkatyyppi (hb) OMT</t>
  </si>
  <si>
    <t>300704 - Käenkaali-talvikkityyppi (sb) OPyT</t>
  </si>
  <si>
    <t>300705 - Kurjenpolvi-käenkaali-mustikkatyyppi (mb) GOMT</t>
  </si>
  <si>
    <t>300706 - Kurjenpolvi-mustikkatyyppi (nb) GMT</t>
  </si>
  <si>
    <t>300707 - Ruohokanukka-metsäimarre-mustikkatyyppi (nbt) CoDM</t>
  </si>
  <si>
    <t>300800 - Kuivat lehdot KuLh</t>
  </si>
  <si>
    <t>300801 - Kuivan lehdon varhainen sukkessiovaihe ssKuLh</t>
  </si>
  <si>
    <t>300802 - Puolukka-lillukkatyyppi (hb, sb, mb) VRT</t>
  </si>
  <si>
    <t>300803 - Karvasputki-metsäapila-kasvustotyyppi (hb) LasTrif</t>
  </si>
  <si>
    <t>300804 - Maarianverijuuri-mäkimeirami-kasvustotyyppi (hb) A</t>
  </si>
  <si>
    <t>300805 - Nuokkuhelmikkä-linnunhernetyyppi (hb, sb) MeLaT</t>
  </si>
  <si>
    <t>300806 - Metsäkurjenpolvi-puolukkatyyppi (mb?, nb?) GVT</t>
  </si>
  <si>
    <t>300900 - Keskiravinteiset tuoreet lehdot TrLh</t>
  </si>
  <si>
    <t>300901 - Keskiravinteisen lehdon varhainen sukkessiovaihe a</t>
  </si>
  <si>
    <t>300902 - Käenkaali-oravanmarjatyyppi (hb, sbv, sb) OMaT</t>
  </si>
  <si>
    <t>300903 - Puna-ailakkityyppi (hb, sb, mb) LT</t>
  </si>
  <si>
    <t>300904 - Puna-ailakki-ukonputki-kyläkellukka-kasvustotyyppi</t>
  </si>
  <si>
    <t>300905 - Metsäkurjenpolvi-käenkaali-oravanmarjatyyppi (mb)</t>
  </si>
  <si>
    <t>300906 - Metsäkurjenpolvi-metsäimarretyyppi (nb) GDT</t>
  </si>
  <si>
    <t>301000 - Runsasravinteiset tuoreet lehdot rTrLh</t>
  </si>
  <si>
    <t>301001 - Runsasravinteisen tuoreen lehdon varhainen sukkess</t>
  </si>
  <si>
    <t>301002 - Sinivuokko-käenkaalityyppi (hb, sbv) HeOT</t>
  </si>
  <si>
    <t>301003 - Haavayrtti-kasvustotyyppi (hb) SanT</t>
  </si>
  <si>
    <t>301004 - Hammasjuuri-linnunherne-kasvustotyyppi (hb) DentLa</t>
  </si>
  <si>
    <t>301005 - Kiurunkannus-vuohenputki-kasvustotyyppi (hb) CorAe</t>
  </si>
  <si>
    <t>301006 - Vuohenputki-kasvustotyyppi (hb, sb) AegT</t>
  </si>
  <si>
    <t>301007 - Lillukka-sinivuokkotyyppi (hb, sbv) RHeT</t>
  </si>
  <si>
    <t>301008 - Alvejuuri-sinivuokkotyyppi (hb, sbv) DrHeT</t>
  </si>
  <si>
    <t>301009 - Imikkä-lehto-orvokkityyppi (hb, sbv) PuViT</t>
  </si>
  <si>
    <t>301010 - Lehtokortetyypi (hb, sb, mb?) EqpraT</t>
  </si>
  <si>
    <t>301011 - Käenkaali-lillukka/sudenmarjatyyppi (sb) RT/OPaT</t>
  </si>
  <si>
    <t>301012 - Metsäkurjenpolvi-käenkaalilillukka/sudenmarjatyypp</t>
  </si>
  <si>
    <t>301013 - Metsäkurjenpolvityyppi (nb) GT</t>
  </si>
  <si>
    <t>301100 - Keskiravinteiset kosteat lehdot KsLh</t>
  </si>
  <si>
    <t>301101 - Keskiravinteisen kostean lehdon varhainen sukkessi</t>
  </si>
  <si>
    <t>301102 - Hiirenporras-käenkaalityyppi (hb, sbv) AthOT</t>
  </si>
  <si>
    <t>301103 - Hiirenporras-isoalvejuurityyppi (hb, sb, mb, nb) A</t>
  </si>
  <si>
    <t>301104 - Pohjansinivalvattityyppi (nb) CiT</t>
  </si>
  <si>
    <t>301200 - Runsasravinteiset kosteat lehdot rKsLh</t>
  </si>
  <si>
    <t>301201 - Runsasravinteisen kostean lehdon varhainen sukkess</t>
  </si>
  <si>
    <t>301202 - Kotkansiipityyppi (hb, sb, mb, nb) MatT</t>
  </si>
  <si>
    <t>301203 - Käenkaali-mesiangervotyyppi (hb, sbv, sb) OFiT</t>
  </si>
  <si>
    <t>301204 - Ukonhattutyyppi (sb) AT</t>
  </si>
  <si>
    <t>301205 - Metsäkurjenpolvi-käenkaali-mesiangervotyyppi (mb)</t>
  </si>
  <si>
    <t>301206 - Metsäkurjenpolvi-mesiangervotyyppi (nb?) GFiT</t>
  </si>
  <si>
    <t>301207 - Myyränporrastyyppi ([sb], nb) DiplT</t>
  </si>
  <si>
    <t>400000 - Suot</t>
  </si>
  <si>
    <t>400100 - Korvet ja korpiset suot</t>
  </si>
  <si>
    <t>400101 - Puolukkakangaskorpi PKgK</t>
  </si>
  <si>
    <t>400102 - Mustikkakangaskorpi MKgK</t>
  </si>
  <si>
    <t>400103 - Ruohokangaskorpi RhKgK</t>
  </si>
  <si>
    <t>400104 - Puolukkakorpi PK</t>
  </si>
  <si>
    <t>400105 - Mustikkakorpi MK</t>
  </si>
  <si>
    <t>400106 - Muurainkorpi MrK</t>
  </si>
  <si>
    <t>400107 - Metsäkortekorpi MkK</t>
  </si>
  <si>
    <t>400108 - Ruohoinen mustikkakorpi (kurjenp-käenk-mustikkak)</t>
  </si>
  <si>
    <t>400109 - Lehtokorpi LhK</t>
  </si>
  <si>
    <t>400110 - Saniaskorpi SaK</t>
  </si>
  <si>
    <t>400111 - Ruoho- ja heinäkorpi RhK</t>
  </si>
  <si>
    <t>400112 - Lettokorpi LK</t>
  </si>
  <si>
    <t>400113 - Korpiletto KL</t>
  </si>
  <si>
    <t>400114 - Luhtanevakorpi LuNK</t>
  </si>
  <si>
    <t>400115 - Carex nigra -nevakorpi NiNK</t>
  </si>
  <si>
    <t>400116 - Saranevakorpi (nevakorpi) SNK</t>
  </si>
  <si>
    <t>400117 - Ruohoinen saranevakorpi (nevakorpi) RhSNK</t>
  </si>
  <si>
    <t>400118 - Tupasvillanevakorpi TNK</t>
  </si>
  <si>
    <t>400200 - Luhdat</t>
  </si>
  <si>
    <t>400201 - Tervaleppäluhdat TlLu</t>
  </si>
  <si>
    <t>400202 - Hieskoivuluhdat KoLu</t>
  </si>
  <si>
    <t>400203 - Pajuluhta PjLu</t>
  </si>
  <si>
    <t>400204 - Pajuviitaluhta PjvLu</t>
  </si>
  <si>
    <t>400205 - Suomyrttiluhta MyrLy</t>
  </si>
  <si>
    <t>400206 - Korteluhta EqLu</t>
  </si>
  <si>
    <t>400207 - Ruoko- ja kaislaluhta RkLu</t>
  </si>
  <si>
    <t>400208 - Sara- ja ruoholuhta SRhLu</t>
  </si>
  <si>
    <t>400209 - Nevaimarreluhta ThelLu</t>
  </si>
  <si>
    <t>400300 - Lähteet, lähteiköt, tihkupinnat ja lähdesuot</t>
  </si>
  <si>
    <t>400301 - Mesotrofiset avolähteet ja lähteiköt meLä</t>
  </si>
  <si>
    <t>400302 - Mesoeutrofiset avolähteet ja lähteiköt meeuLä</t>
  </si>
  <si>
    <t>400303 - Eutrofiset avolähteet ja lähteiköt euLä</t>
  </si>
  <si>
    <t>400304 - Mesotrofiset tihkupinnat meTh</t>
  </si>
  <si>
    <t>400305 - Mesoeutrofiset tihkupinnat meeuTh</t>
  </si>
  <si>
    <t>400306 - Eutrofiset tihkupinnat euTh</t>
  </si>
  <si>
    <t>400307 - Mesotrofiset lähdesuot meLäS</t>
  </si>
  <si>
    <t>400308 - Mesoeutrofiset lähdesuot meeuLäS</t>
  </si>
  <si>
    <t>400309 - Eutrofiset lähdesuot euLäS</t>
  </si>
  <si>
    <t>400400 - Rämeet ja rämeiset suot</t>
  </si>
  <si>
    <t>400401 - Kangasräme (V,Ra,Vesi) KgR</t>
  </si>
  <si>
    <t>400402 - Pounikkoräme PoR</t>
  </si>
  <si>
    <t>400403 - Korpiräme KR</t>
  </si>
  <si>
    <t>400404 - Pallosarakorpiräme PsKR</t>
  </si>
  <si>
    <t>400405 - Pallosararäme PsR</t>
  </si>
  <si>
    <t>400406 - Rääseikköräme RäR</t>
  </si>
  <si>
    <t>400407 - Ombrotrofinen tupasvillaräme omTR</t>
  </si>
  <si>
    <t>400408 - Minerotrofinen tupasvillaräme miTR</t>
  </si>
  <si>
    <t>400409 - Ombrotrofinen isovarpuräme (Suop,Juol,Vaiv,Kaner)</t>
  </si>
  <si>
    <t>400410 - Minerotrofinen isovarpuräme (Suop,Juol,Vaiv,Kaner)</t>
  </si>
  <si>
    <t>400411 - Ombrotrofinen vaivaiskoivuräme omVkR</t>
  </si>
  <si>
    <t>400412 - Minerotrofinen vaivaiskoivuräme miVkR</t>
  </si>
  <si>
    <t>400413 - Rahkaräme (Kr,Va,Kirjo,puuton) RaR</t>
  </si>
  <si>
    <t>400414 - Palsaräme PlsR</t>
  </si>
  <si>
    <t>400415 - Rämeletto RL</t>
  </si>
  <si>
    <t>400416 - Lettoräme LR</t>
  </si>
  <si>
    <t>400417 - Saranevaräme (nevaräme) SNR</t>
  </si>
  <si>
    <t>400418 - Ruohoinen saranevaräme (nevaräme) RhSNR</t>
  </si>
  <si>
    <t>400419 - Lettonevaräme LNR</t>
  </si>
  <si>
    <t>400420 - Lyhytkorsinevaräme LkNR</t>
  </si>
  <si>
    <t>400421 - Ruohoinen lyhytkorsinevaräme RhLkNR</t>
  </si>
  <si>
    <t>400422 - Kalvakkanevaräme KaNR</t>
  </si>
  <si>
    <t>400423 - Ruohoinen kalvakkanevaräme RhKaNR</t>
  </si>
  <si>
    <t>400424 - Rimpinevaräme RiNR</t>
  </si>
  <si>
    <t>400425 - Ruohoinen rimpinevaräme RhRiNR</t>
  </si>
  <si>
    <t>400426 - Keidasräme KeR</t>
  </si>
  <si>
    <t>400500 - Nevat</t>
  </si>
  <si>
    <t>400501 - Luhtaneva (välip) LuN</t>
  </si>
  <si>
    <t>400502 - Luhtaneva (rimpip) RiLuN</t>
  </si>
  <si>
    <t>400503 - Ombrotrofinen lyhytkorsineva omLkN</t>
  </si>
  <si>
    <t>400504 - Minerotrofinen lyhytkorsineva miLkN</t>
  </si>
  <si>
    <t>400505 - Ruohoinen lyhytkorsineva RhLkN</t>
  </si>
  <si>
    <t>400506 - Kalvakkaneva (V,Ri) KaN</t>
  </si>
  <si>
    <t>400507 - Ruohoinen kalvakkaneva RhKaN</t>
  </si>
  <si>
    <t>400508 - Saraneva (V,Ka) SN</t>
  </si>
  <si>
    <t>400509 - Ruohoinen saraneva (V,Ka) RhSN</t>
  </si>
  <si>
    <t>400510 - Lettoneva (Sph,Br) LN</t>
  </si>
  <si>
    <t>400511 - Kuljuneva (Spha,Ss,Ru) KuN</t>
  </si>
  <si>
    <t>400512 - Rimpineva (Sph,Ss,Ru) RiN</t>
  </si>
  <si>
    <t>400513 - Ruohoinen rimpineva (Sph,Ss,Ru) RhRiN</t>
  </si>
  <si>
    <t>400514 - Rimpilettoneva (Sph,Ru) RiLN</t>
  </si>
  <si>
    <t>400600 - Letot</t>
  </si>
  <si>
    <t>400601 - Kirjoletto (= välip, reunav) WaL</t>
  </si>
  <si>
    <t>400602 - Kultasammalletto (= välip, keskustav) ToL</t>
  </si>
  <si>
    <t>400603 - Recurvum-seinäsammalletto (= mätäs-välip) RecL</t>
  </si>
  <si>
    <t>400604 - Väkäsammalletto (ruskoletto) CamL</t>
  </si>
  <si>
    <t>400605 - Rimpiletto (Sco,Rev,Ric) RiL</t>
  </si>
  <si>
    <t>400606 - Diandra-Hirculus-letto DiHiL</t>
  </si>
  <si>
    <t>400607 - Koivuletto KoL</t>
  </si>
  <si>
    <t>400608 - Luhtaletto (välip) (Pj,Sph,Br) LuL</t>
  </si>
  <si>
    <t>400609 - Luhtaletto (rimpip) (Pj,Sph,Br) RiLuL</t>
  </si>
  <si>
    <t>450000 - Turvekankaat</t>
  </si>
  <si>
    <t>450001 - Jäkäläturvekangas JäTkg</t>
  </si>
  <si>
    <t>450002 - Varputurvekangas VrTKg</t>
  </si>
  <si>
    <t>450003 - Puolukkaturvekangas II PTKg II</t>
  </si>
  <si>
    <t>450004 - Puolukkaturvekangas I PTKg I</t>
  </si>
  <si>
    <t>450005 - Mustikkaturvekangas II MTKg II</t>
  </si>
  <si>
    <t>450006 - Mustikkaturvekangas I MTKg I</t>
  </si>
  <si>
    <t>450007 - Ruohoturvekangas RhTKg</t>
  </si>
  <si>
    <t>450008 - Turvelehto TLh</t>
  </si>
  <si>
    <t>450601 - Karhunsammaljättö PolJ</t>
  </si>
  <si>
    <t>450602 - Muut jätöt J</t>
  </si>
  <si>
    <t>500000 - Rantakasvillisuus</t>
  </si>
  <si>
    <t>510000 - Törkyvallikasvillisuus Rnv</t>
  </si>
  <si>
    <t>510100 - Levävallit Lvv</t>
  </si>
  <si>
    <t>510101 - Kasvittomat levävallit</t>
  </si>
  <si>
    <t>510102 - Maltsa-juolavehnävallit</t>
  </si>
  <si>
    <t>510200 - Ruoko- ja detritusvallit Rkv,dev</t>
  </si>
  <si>
    <t>510201 - Kasvittomat ruoko- ja detritusvallit</t>
  </si>
  <si>
    <t>510202 - Tatar-rusokkivallit</t>
  </si>
  <si>
    <t>520000 - Merenrantaniityt</t>
  </si>
  <si>
    <t>520100 - Pikkuluikka-hapsiluikka -rantaniityt EleRnNi</t>
  </si>
  <si>
    <t>520101 - Pikkuluikkayhdyskunnat</t>
  </si>
  <si>
    <t>520102 - Hapsiluikkayhdyskunnat</t>
  </si>
  <si>
    <t>520103 - Rantaleinikki-konnanliekoyhdyskunnat</t>
  </si>
  <si>
    <t>520200 - Merenrannan ruoko-, luikka- ja kaislarantaniityt RkRnNi</t>
  </si>
  <si>
    <t>520201 - Merikaislayhdyskunnat</t>
  </si>
  <si>
    <t>520202 - Sinikaislayhdyskunnat</t>
  </si>
  <si>
    <t>520203 - Järvikaislayhdyskunnat</t>
  </si>
  <si>
    <t>520204 - Järviruokoyhdyskunnat</t>
  </si>
  <si>
    <t>520205 - Järvikorteyhdyskunnat</t>
  </si>
  <si>
    <t>520206 - Rantaluikkayhdyskunnat</t>
  </si>
  <si>
    <t>520300 - Merenrannan suursara -rantaniitty SRnNi</t>
  </si>
  <si>
    <t>520301 - Jouhisarayhdyskunnat</t>
  </si>
  <si>
    <t>520302 - Pullosarayhdyskunnat</t>
  </si>
  <si>
    <t>520303 - Viiltosarayhdyskunnat</t>
  </si>
  <si>
    <t>520304 - Vesisarayhdyskunnat</t>
  </si>
  <si>
    <t>520305 - Piukkasarayhdyskunnat</t>
  </si>
  <si>
    <t>520306 - Vihne- ja suolasarayhdyskunnat</t>
  </si>
  <si>
    <t>520400 - Merenrannan matalakasvuiset vihvilä-, heinä- ja sararantaniityt</t>
  </si>
  <si>
    <t>520401 - Meriluikka-rönsyrölliyhdyskunnat</t>
  </si>
  <si>
    <t>520402 - Merisarayhdyskunnat</t>
  </si>
  <si>
    <t>520403 - Suolavihvilä-punanata-somersarayhdyskunnat</t>
  </si>
  <si>
    <t>520404 - Jokapaikansara-rantanätkelmäyhdyskunnat</t>
  </si>
  <si>
    <t>520405 - Jokapaikansara-rantavihviläyhdyskunnat</t>
  </si>
  <si>
    <t>520406 - Luhtarölli-jokapaikansarayhdyskunnat</t>
  </si>
  <si>
    <t>520407 - Ruskokaisla-rantasappiyhdyskunnat</t>
  </si>
  <si>
    <t>520408 - Jauhoesikko-hernesarayhdyskunnat</t>
  </si>
  <si>
    <t>520500 - Merenrannan korkeakasvuiset rantaniityt SrRnNi</t>
  </si>
  <si>
    <t>520501 - Ruokonatayhdyskunnat</t>
  </si>
  <si>
    <t>520502 - Ruokohelpiyhdyskunnat</t>
  </si>
  <si>
    <t>520503 - Viitakastikkayhdyskunnat</t>
  </si>
  <si>
    <t>520504 - Luhtakastikkayhdyskunnat</t>
  </si>
  <si>
    <t>520505 - Luhtavilla-kurjenjalkayhdyskunnat</t>
  </si>
  <si>
    <t>520506 - Maarianheinävaltaiset rantaniityt</t>
  </si>
  <si>
    <t>520507 - Mesiangervovaltaiset rantaniityt</t>
  </si>
  <si>
    <t>520508 - Nurmilauhavaltaiset rantaniityt</t>
  </si>
  <si>
    <t>520600 - Suolamaalaikut Sm</t>
  </si>
  <si>
    <t>520601 - Rönsyrölli-hentosuolakeyhdyskunnat</t>
  </si>
  <si>
    <t>520602 - Suolayrttiyhdyskunnat</t>
  </si>
  <si>
    <t>520603 - Suolasolmukkiyhdyskunnat</t>
  </si>
  <si>
    <t>530000 - Rantapensastot RnPe</t>
  </si>
  <si>
    <t>530100 - Tyrnipensastot HipRnPe</t>
  </si>
  <si>
    <t>530200 - Suomyrttipensastot MyrRnPe</t>
  </si>
  <si>
    <t>530300 - Paju-hieskoivupensastot PjRnPe</t>
  </si>
  <si>
    <t>530301 - Virpapaju-hieskoivupensastot</t>
  </si>
  <si>
    <t>530302 - Hieskoivu-harmaaleppäpensastot</t>
  </si>
  <si>
    <t>530303 - Kiiltolehtipaju-mustuvapajupensastot</t>
  </si>
  <si>
    <t>530304 - Harmaapaju-halavapensastot</t>
  </si>
  <si>
    <t>530305 - Merenrantakatajikot</t>
  </si>
  <si>
    <t>540000 - Rantahietikot RnHk</t>
  </si>
  <si>
    <t>540100 - Kasvittomat rantahietikot PaRnHk</t>
  </si>
  <si>
    <t>540200 - Sammalvaltaiset rantahietikot SlRnHk</t>
  </si>
  <si>
    <t>540300 - Matalakasvuiset rantahietikot PrRnHk</t>
  </si>
  <si>
    <t>540301 - Suola-arhoyhdyskunnat</t>
  </si>
  <si>
    <t>540302 - Hietikkosara-punanatayhdyskunnat</t>
  </si>
  <si>
    <t>540400 - Korkeakasvuiset rantahietikot SrRnHk</t>
  </si>
  <si>
    <t>540401 - Rantavehnä-merinätkelmäyhdyskunnat</t>
  </si>
  <si>
    <t>540402 - Rantakaurayhdyskunnat</t>
  </si>
  <si>
    <t>550000 - Rantasoraikot ja -kivikot RnKk</t>
  </si>
  <si>
    <t>550100 - Kasvittomat rantasoraikot ja kivikot PaRnKk</t>
  </si>
  <si>
    <t>550200 - Matalakasvuiset rantasoraikot ja kivikot PrRnKk</t>
  </si>
  <si>
    <t>550201 - Meriasteri-pohjanlahdenlauhayhdyskunnat</t>
  </si>
  <si>
    <t>550300 - Korkeakasvuiset rantasoraikot ja kivikot SrRnKk</t>
  </si>
  <si>
    <t>550301 - Rantavehnä-merivalvattiyhdyskunnat</t>
  </si>
  <si>
    <t>560000 - Rantakalliot ja -louhikot RnKl, RnRkk</t>
  </si>
  <si>
    <t>560100 - Kasvittomat rantakalliot PaRnKl</t>
  </si>
  <si>
    <t>560101 - Karut kasvittomat rantakalliot</t>
  </si>
  <si>
    <t>560102 - Keskiravinteiset kasvittomat rantakalliot</t>
  </si>
  <si>
    <t>560103 - Ravinteiset kasvittomat rantakalliot</t>
  </si>
  <si>
    <t>560200 - Rupi- ja lehtijäkälävaltaiset rantakalliot JäRnKl</t>
  </si>
  <si>
    <t>560201 - Karut jäkälärantakalliot</t>
  </si>
  <si>
    <t>560202 - Keskiravinteiset jäkälärantakalliot</t>
  </si>
  <si>
    <t>560203 - Ravinteiset jäkälärantakalliot</t>
  </si>
  <si>
    <t>560300 - Rantakalliorakojen ruohostot</t>
  </si>
  <si>
    <t>560301 - Karut kallionrakoruohostot</t>
  </si>
  <si>
    <t>560302 - Keskiravinteiset kallionrakoruohostot</t>
  </si>
  <si>
    <t>560303 - Ravinteiset kallionrakoruohostot</t>
  </si>
  <si>
    <t>560400 - Heinä- ja ruohorantakalliot RhRnKl</t>
  </si>
  <si>
    <t>560401 - Karut heinä- ja ruohorantakalliot</t>
  </si>
  <si>
    <t>560402 - Keskiravinteiset heinä- ja ruohorantakalliot</t>
  </si>
  <si>
    <t>560403 - Ravinteiset heinä- ja ruohorantakalliot</t>
  </si>
  <si>
    <t>560500 - Rantakallioiden lammikot AlRnKl</t>
  </si>
  <si>
    <t>560501 - Väliaikaiset rantakallioiden lammikot</t>
  </si>
  <si>
    <t>560502 - Pysyvät rantakallioiden lammikot</t>
  </si>
  <si>
    <t>570000 - Puronvarren ja -kivien sammalkasvillisuus</t>
  </si>
  <si>
    <t>570100 - Kivipintojen sammalkasvillisuus</t>
  </si>
  <si>
    <t>570200 - Kivennäis- tai turvealustan sammalkasvillisuus</t>
  </si>
  <si>
    <t>580000 - Sisävesien rantaniityt</t>
  </si>
  <si>
    <t>580100 - Sisävesien hapsiluokkarantaniityt</t>
  </si>
  <si>
    <t>580200 - Sisävesien Ruoko-, luikka- ja kaislarantaniityt</t>
  </si>
  <si>
    <t>580300 - Sisävesien Suursara -rantaniitty</t>
  </si>
  <si>
    <t>580400 - Sisävesien matalakasvuiset vihvilä-, heinä- ja sararantaniityt</t>
  </si>
  <si>
    <t>580500 Sisävesien Korkeakasvuiset rantaniityt</t>
  </si>
  <si>
    <t>600000 - Vesikasvillisuus</t>
  </si>
  <si>
    <t>610000 - Ilmaversoiskasvillisuus Iv</t>
  </si>
  <si>
    <t>610100 - Ruovikkokasvillisuus RkIv</t>
  </si>
  <si>
    <t>610101 - Järviruoko-rantaluikkayhdyskunnat</t>
  </si>
  <si>
    <t>610102 - Järviruoko-järvikaislayhdyskunnat</t>
  </si>
  <si>
    <t>610103 - Järviruoko-osmankäämiyhdyskunnat</t>
  </si>
  <si>
    <t>610104 - Isosorsimoyhdyskunnat</t>
  </si>
  <si>
    <t>610105 - Järvikorteyhdyskunnat</t>
  </si>
  <si>
    <t>610200 - Saraikot SIv</t>
  </si>
  <si>
    <t>610201 - Jouhisarayhdyskunnat</t>
  </si>
  <si>
    <t>610202 - Pullosarayhdyskunnat</t>
  </si>
  <si>
    <t>610203 - Viiltosarayhdyskunnat</t>
  </si>
  <si>
    <t>610204 - Vesisarayhdyskunnat</t>
  </si>
  <si>
    <t>610205 - Piukkasarayhdyskunnat</t>
  </si>
  <si>
    <t>610206 - Vihne- ja suolasarayhdyskunnat</t>
  </si>
  <si>
    <t>610300 - Ruohovaltainen ilamversoiskasvillisuus RhIv</t>
  </si>
  <si>
    <t>610301 - Rusokki-rantanenättikasvillisuus</t>
  </si>
  <si>
    <t>610302 - Rantapalpakko-ojasorsimokasvillisuus</t>
  </si>
  <si>
    <t>610303 - Ratamosarpio-keiholehtikasvillisuus</t>
  </si>
  <si>
    <t>610304 - Haarapalpakko-isohierakkakasvillisuus</t>
  </si>
  <si>
    <t>610305 - Kalmojuurikasvillisuus</t>
  </si>
  <si>
    <t>620000 - Kellulehtikasvillisuus Kll</t>
  </si>
  <si>
    <t>620100 - Nymfeidivaltainen kellulehtikasvillisuus NyfKll</t>
  </si>
  <si>
    <t>620101 - Oligotrofiset ulpukka- ja lummeyhdyskunnat</t>
  </si>
  <si>
    <t>620102 - Ulpukka-lumme-uistinvitayhdyskunnat</t>
  </si>
  <si>
    <t>620103 - Eutrofiset ulpukka-lumme-pikkulimaskayhdyskunnat</t>
  </si>
  <si>
    <t>620200 - Palpakkovaltainen kellulehtikasvillisuus SpaKll</t>
  </si>
  <si>
    <t>620201 - Kaitapalpakko-rantapalpakkoyhdyskunnat</t>
  </si>
  <si>
    <t>620202 - Siimapalpakkoyhdyskunnat</t>
  </si>
  <si>
    <t>630000 - Uposkasvillisuus U</t>
  </si>
  <si>
    <t>630100 - Pohjalehtikasvillisuus Up</t>
  </si>
  <si>
    <t>630101 - Lahnanruoho-nuottaruohoyhdyskunnat</t>
  </si>
  <si>
    <t>630102 - Syvän veden lahnanruohoyhdyskunnat</t>
  </si>
  <si>
    <t>630103 - Raaniyhdyskunnat</t>
  </si>
  <si>
    <t>630104 - Hapsiluikkayhdyskunnat</t>
  </si>
  <si>
    <t>630105 - Pikkuluikkayhdyskunnat</t>
  </si>
  <si>
    <t>630106 - Rantaleinikki-äimäruohoyhdyskunnat</t>
  </si>
  <si>
    <t>630107 - Vesitähti-vesirikko-mutayrttiyhdyskunnat</t>
  </si>
  <si>
    <t>630200 - Uposlehtikasvillisuus Ulh</t>
  </si>
  <si>
    <t>630201 - Ruskoärviä-pikkupalpakkoyhdyskunnat</t>
  </si>
  <si>
    <t>630202 - Ruskoärviä-ahvenvita-järvisätkinyhdyskunnat</t>
  </si>
  <si>
    <t>630203 - Purovita-heinävitayhdyskunnat</t>
  </si>
  <si>
    <t>630204 - Tylppälehtivita-vesiherneyhdyskunnat</t>
  </si>
  <si>
    <t>630205 - Tylppälehtivita-kiehkuraärviäyhdyskunnat</t>
  </si>
  <si>
    <t>630206 - Vesiruttoyhdyskunnat</t>
  </si>
  <si>
    <t>630207 - Välkevita-kalvasärviäyhdyskunnat</t>
  </si>
  <si>
    <t>630208 - Merivita-merihaurayhdyskunnat</t>
  </si>
  <si>
    <t>630209 - Hapsivita-tähkä-ärviäyhdyskunnat</t>
  </si>
  <si>
    <t>630300 - Meriajokaskasvillisuus, murtovesi Uzo</t>
  </si>
  <si>
    <t>630400 - Alustaan kiinnittynyt vesisammalkasvillisuus Usl</t>
  </si>
  <si>
    <t>630401 - Maksasammalvaltainen vesisammalkasvillisuus</t>
  </si>
  <si>
    <t>630402 - Näkinsammalsammalkasvillisuus</t>
  </si>
  <si>
    <t>630500 - Näkinpartaiskasvillisuus UCh</t>
  </si>
  <si>
    <t>630501 - Nitella-yhdyskunnat</t>
  </si>
  <si>
    <t>630502 - Chara-yhdyskunnat</t>
  </si>
  <si>
    <t>630600 - Rihmalevävyöhykkeen leväyhdyskunnat UClad</t>
  </si>
  <si>
    <t>630601 - Cladophora-yhdyskunnat</t>
  </si>
  <si>
    <t>630602 - Enteromorpha-yhdyskunnat</t>
  </si>
  <si>
    <t>630603 - Dictyosiphon-Ectocarpus-Pilayella-yhdyskunnat</t>
  </si>
  <si>
    <t>630604 - Ceramium-yhdyskunnat</t>
  </si>
  <si>
    <t>630605 - Batrachospermum-yhdyskunnat</t>
  </si>
  <si>
    <t>630700 - Rakkoleväyhdyskunnat UFu</t>
  </si>
  <si>
    <t>630800 - Punalevävyöhykkeen yhdyskunnat URho</t>
  </si>
  <si>
    <t>630801 - Furcellaria-Phyllophora-yhdyskunnat</t>
  </si>
  <si>
    <t>630900 - Vaucheria-yhdyskunnat UVauc</t>
  </si>
  <si>
    <t>640000 - Irtokelluja- ja keijujakasvillisuus (Pleustofyytti</t>
  </si>
  <si>
    <t>640100 - Irtokellujakasvillisuus LemPlv</t>
  </si>
  <si>
    <t>640101 - Pikkulimaska-sorsansammalyhdyskunnat</t>
  </si>
  <si>
    <t>640102 - Pikkulimaska-isolimaskayhdyskunnat</t>
  </si>
  <si>
    <t>640200 - Irtokeijujakasvillisuus CerPlv</t>
  </si>
  <si>
    <t>640201 - Vesihernekasvustot</t>
  </si>
  <si>
    <t>640202 - Ristilimaskakasvustot</t>
  </si>
  <si>
    <t>640203 - Sahalehtikasvustot</t>
  </si>
  <si>
    <t>640204 - Karvalehtikasvustot</t>
  </si>
  <si>
    <t>640300 - Irrallaan kasvava vesisammalkasvillisuus SlPlv</t>
  </si>
  <si>
    <t>640301 - Rahkasammalvaltainen vesisammalkasvillisuus</t>
  </si>
  <si>
    <t>640302 - Sirppisammal-järvikuirisammalkasvillisuus</t>
  </si>
  <si>
    <t>640400 - Irrallaan kasvava makroleväkasvillisuus</t>
  </si>
  <si>
    <t>700000 - Perinnekasvillisuus</t>
  </si>
  <si>
    <t>710000 - Nummet Nu</t>
  </si>
  <si>
    <t>710100 - Kanerva-variksenmarjanummet CENu</t>
  </si>
  <si>
    <t>710200 - Pienruoho-kanervanummet PrCNu</t>
  </si>
  <si>
    <t>710300 - Heinä-kanervanummet HCNu</t>
  </si>
  <si>
    <t>720000 - Niityt ja niittymäinen kasvillisuus Ni</t>
  </si>
  <si>
    <t>720100 - Kallioniityt eli kalliokedot KlNI, KlKt</t>
  </si>
  <si>
    <t>720101 - Karut kallioniityt</t>
  </si>
  <si>
    <t>720102 - Ravinteiset kallioniityt</t>
  </si>
  <si>
    <t>720200 - Kuivat niityt eli kedot KuNi, Kt</t>
  </si>
  <si>
    <t>720201 - Varpuniityt eli kangaskedot</t>
  </si>
  <si>
    <t>720202 - Kuivat heinäniityt (lampaannataniityt)</t>
  </si>
  <si>
    <t>720203 - Karut kuivat pienruohoniityt</t>
  </si>
  <si>
    <t>720204 - Ravinteiset kuivat pienruohoniityt</t>
  </si>
  <si>
    <t>720205 - Kuivat heinä- ja ruohoniityt (mäkikauraniityt)</t>
  </si>
  <si>
    <t>720300 - Tuoreet niityt ja ahot TrNt</t>
  </si>
  <si>
    <t>720301 - Tuoreet heinäniityt</t>
  </si>
  <si>
    <t>720302 - Tuoreet pienruohoniityt</t>
  </si>
  <si>
    <t>720303 - Tuoreet suurruohoniityt</t>
  </si>
  <si>
    <t>720400 - Kosteat niityt KsNi</t>
  </si>
  <si>
    <t>720401 - Kosteat pienruohoniityt</t>
  </si>
  <si>
    <t>720402 - Kosteat heinäniityt (usein nurmilauhaniittyjä)</t>
  </si>
  <si>
    <t>720403 - Kosteat suurruohoniityt</t>
  </si>
  <si>
    <t>720404 - Ravinteiset (kalkkivaikutteiset) kosteat niityt</t>
  </si>
  <si>
    <t>720500 - Tulvaniityt / Joenvarsiniityt TuNi</t>
  </si>
  <si>
    <t>720501 - Kuivat pienruohotulvaniityt</t>
  </si>
  <si>
    <t>720502 - Tuoreet heinätulvaniityt</t>
  </si>
  <si>
    <t>720503 - Tuoreet suurruohotulvaniityt</t>
  </si>
  <si>
    <t>720504 - Kosteat heinätulvaniityt</t>
  </si>
  <si>
    <t>720505 - Suursaratulvaniityt</t>
  </si>
  <si>
    <t>720506 - Kortetulvaniityt</t>
  </si>
  <si>
    <t>720600 - Suoniitty</t>
  </si>
  <si>
    <t>730000 - Lehdesniityt LhNi, LhsNi</t>
  </si>
  <si>
    <t>730100 - Lehtoniityt LhNi</t>
  </si>
  <si>
    <t>730200 - Muut lehdesniityt LhsNi</t>
  </si>
  <si>
    <t>730300 - Vesaniityt</t>
  </si>
  <si>
    <t>730400 - Lepikkoniityt</t>
  </si>
  <si>
    <t>740000 - Haat (hakamaat) Hm</t>
  </si>
  <si>
    <t>740100 - Jalopuuhaat</t>
  </si>
  <si>
    <t>740200 - Muut lehtipuuhaat</t>
  </si>
  <si>
    <t>740300 - Havupuuhaat</t>
  </si>
  <si>
    <t>740400 - Sekapuuhaat</t>
  </si>
  <si>
    <t>750000 - Metsälaitumet MtLa</t>
  </si>
  <si>
    <t>750100 - Lehtimetsälaitumet</t>
  </si>
  <si>
    <t>750200 - Havumetsälaitumet</t>
  </si>
  <si>
    <t>750300 - Sekametsälaitumet</t>
  </si>
  <si>
    <t>760000 - Kaskialueet</t>
  </si>
  <si>
    <t>760100 - Avoimet kaskialueet</t>
  </si>
  <si>
    <t>760200 - Luontaisesti metsittymässä olevat kaskialueet</t>
  </si>
  <si>
    <t>800000 - Kulttuurikasvillisuus</t>
  </si>
  <si>
    <t>810000 - Nurmikot ja laidunnurmet Nm, Nl</t>
  </si>
  <si>
    <t>810100 - Nurmikot Nm</t>
  </si>
  <si>
    <t>810200 - Laidunnurmet Nl</t>
  </si>
  <si>
    <t>820000 - Pellot Pto</t>
  </si>
  <si>
    <t>820100 - Viljellyt pellot ViPto</t>
  </si>
  <si>
    <t>820101 - Viljapellot</t>
  </si>
  <si>
    <t>820102 - Heinä- ja rehukasvipellot</t>
  </si>
  <si>
    <t>820103 - Peruna- ja juurikaspellot</t>
  </si>
  <si>
    <t>820104 - Öljykasvipellot</t>
  </si>
  <si>
    <t>820200 - Kesantopellot KesPto</t>
  </si>
  <si>
    <t>820201 - Avokesantopellot</t>
  </si>
  <si>
    <t>820202 - Viherkesantopellot</t>
  </si>
  <si>
    <t>820300 - Marjaviljelmät MarPto</t>
  </si>
  <si>
    <t>820400 - Hylätyt pellot JPto</t>
  </si>
  <si>
    <t>820401 - Pienruohovaltaiset hylätyt pellot</t>
  </si>
  <si>
    <t>820402 - Heinävaltaiset hylätyt pellot</t>
  </si>
  <si>
    <t>820403 - Suurruohovaltaiset hylätyt pellot</t>
  </si>
  <si>
    <t>820404 - Pensoittuneet hylätyt pellot</t>
  </si>
  <si>
    <t>820405 - Luontaisesti metsittymässä olevat hylätyt pellot</t>
  </si>
  <si>
    <t>820406 - Luontaisesti metsittyneet hylätyt pellot</t>
  </si>
  <si>
    <t>820500 - Metsitetyt pellot MtPto</t>
  </si>
  <si>
    <t>820501 - Pienruohovaltaiset metsitetyt pellot</t>
  </si>
  <si>
    <t>820502 - Heinävaltaiset metsitetyt pellot</t>
  </si>
  <si>
    <t>820503 - Suurruohovaltaiset metsitetyt pellot</t>
  </si>
  <si>
    <t>820504 - Pensoittuneet metsitetyt pellot</t>
  </si>
  <si>
    <t>820505 - Puustoiset metsitetyt pellot</t>
  </si>
  <si>
    <t>830000 - Reunuspensastot ja -puustot RePe, RePt</t>
  </si>
  <si>
    <t>830100 - Pajuvaltaiset reunuspensastot PjRePe</t>
  </si>
  <si>
    <t>830200 - Vadelma-katajavaltaiset reunuspensastot idJunRePe</t>
  </si>
  <si>
    <t>830300 - Leppä-koivuvaltaiset reunusmetsät LpKoRePt</t>
  </si>
  <si>
    <t>830400 - Muut reunuspensastot ja -puustot RePe, RePt</t>
  </si>
  <si>
    <t>840000 - Puutarhat ja taimitarhat Pta</t>
  </si>
  <si>
    <t>840100 - Puita kasvavat hedelmä- ja taimitarhat PtPta</t>
  </si>
  <si>
    <t>840200 - Pensaita kasvavat hedelmä- ja taimitarhat PePta</t>
  </si>
  <si>
    <t>850000 - Eksoottisten puulajien viljelmät, istutuspuustot I</t>
  </si>
  <si>
    <t>850100 - Pensasvaltaiset PeIhPt</t>
  </si>
  <si>
    <t>850200 - Havupuuvaltaiset HvIhPt</t>
  </si>
  <si>
    <t>850300 - Sekapuuvaltaiset SkIhPt</t>
  </si>
  <si>
    <t>850400 - Lehtipuuvaltaiset LpIhPt</t>
  </si>
  <si>
    <t>860000 - Puistot ja suuret puutarhat Pst</t>
  </si>
  <si>
    <t>860100 - Puistonurmikot NmPst</t>
  </si>
  <si>
    <t>860200 - Koristeistutukset KukPst</t>
  </si>
  <si>
    <t>860300 - Luonnonkasvillisuutta kasvavat puistoniityt NiPst</t>
  </si>
  <si>
    <t>860400 - Puistopensastot PePst</t>
  </si>
  <si>
    <t>860500 - Puistojen puuryhmät PtPst</t>
  </si>
  <si>
    <t>860501 - Havupuuvaltaiset</t>
  </si>
  <si>
    <t>860502 - Lehtipuuvaltaiset</t>
  </si>
  <si>
    <t>860503 - Sekapuuvaltaiset</t>
  </si>
  <si>
    <t>860600 - Puistolammikot LmpPst</t>
  </si>
  <si>
    <t>870000 - Pihat, kentät, torit Pi</t>
  </si>
  <si>
    <t>880000 - Puukujanteet ja pensasaidat Kj</t>
  </si>
  <si>
    <t>880100 - Puukujanteet PtKj</t>
  </si>
  <si>
    <t>880200 - Pensasaidat PeKj</t>
  </si>
  <si>
    <t>890000 - Tienvarret ja ratapenkereet Tiv</t>
  </si>
  <si>
    <t>890100 - Kasvittomat tienvarret ja ratapenkereet PaTiv</t>
  </si>
  <si>
    <t>890200 - Kasvittuneet matalakasvuiset tienvarret ja ratapen</t>
  </si>
  <si>
    <t>890300 - Kasvittuneet korkeakasvuiset tienvarret ja ratapen</t>
  </si>
  <si>
    <t>900000 - Kasvittomat alueet (maapaljastumat)</t>
  </si>
  <si>
    <t>910000 - Kivikot Kk</t>
  </si>
  <si>
    <t>920000 - Sorapaljastumat Sor</t>
  </si>
  <si>
    <t>930000 - Hiekkapaljastumat Hk</t>
  </si>
  <si>
    <t>940000 - Hiesupaljastumat Hs</t>
  </si>
  <si>
    <t>950000 - Savipaljastumat Sv</t>
  </si>
  <si>
    <t>960000 - Moreenipaljastumat Mr</t>
  </si>
  <si>
    <t>970000 - Turvepaljastumat Tv</t>
  </si>
  <si>
    <t>8100000 - Ruderaattiyhdyskunnat Rd</t>
  </si>
  <si>
    <t>8100100 - Niukkakasvuinen, avoin ruderaattikasvillisuus haRd</t>
  </si>
  <si>
    <t>8100200 - Sulkeutunut (vakiintunut) ruderaattikasvillisuus s</t>
  </si>
  <si>
    <t>8100300 - Pensoittumassa oleva ruderaattikasvillisuus peRd</t>
  </si>
  <si>
    <t>8110000 - Maa-ainesten ja turpeen ottoalueet MO</t>
  </si>
  <si>
    <t>8110100 - Turpeenottoalueet TvMO</t>
  </si>
  <si>
    <t>8110200 - Soranottoalueet SrMO</t>
  </si>
  <si>
    <t>8110300 - Mullan ja savenottoalueet MuMO</t>
  </si>
  <si>
    <t>8120000 - Kiviaineksen ottoalueet ja louhokset KlO</t>
  </si>
  <si>
    <t>8130000 - Kuona- ja jätekasat, kaatopaikat JKS, JKP</t>
  </si>
  <si>
    <t>8130100 - Kasvittomat kuona- ja jätekasat / kaatopaikat paJK</t>
  </si>
  <si>
    <t>8130200 - Kasvittuneet kuona- ja jätekasat / kaatopaikat rhJ</t>
  </si>
  <si>
    <t>8130300 - Pensoittuneet kuona- ja jätekasat / kaatopaikat pe</t>
  </si>
  <si>
    <t>8140000 - Kanavat, lammikot, ojat Kan, Lmp, Oj</t>
  </si>
  <si>
    <t>8140100 - Kanavat Kan</t>
  </si>
  <si>
    <t>8140101 - Kasvittomat kanavat</t>
  </si>
  <si>
    <t>8140102 - Kasvittuneet kanavat</t>
  </si>
  <si>
    <t>8140200 - Ojat Oj</t>
  </si>
  <si>
    <t>8140201 - Kasvittomat ojat</t>
  </si>
  <si>
    <t>8140202 - Kasvittuneet ojat</t>
  </si>
  <si>
    <t>8140300 - Tekolammet Lmp</t>
  </si>
  <si>
    <t>8140301 - Kasvittomat tekolammet</t>
  </si>
  <si>
    <t>8140302 - Kasvittuneet tekolammet</t>
  </si>
  <si>
    <t>Aukea</t>
  </si>
  <si>
    <t>Taimikko</t>
  </si>
  <si>
    <t>Nuori kasvatusmetsikkö</t>
  </si>
  <si>
    <t>Varttunut kasvatusmetsikkö</t>
  </si>
  <si>
    <t>Uudistuskypsä metsikkö</t>
  </si>
  <si>
    <t>Uudistusvaiheessa oleva metsikkö</t>
  </si>
  <si>
    <t>Erirakenteinen metsikkö</t>
  </si>
  <si>
    <t>Vanha metsä</t>
  </si>
  <si>
    <t>Ennallaan</t>
  </si>
  <si>
    <t>Parantunut</t>
  </si>
  <si>
    <t>Heikentynyt</t>
  </si>
  <si>
    <t>KUNTA_NO</t>
  </si>
  <si>
    <t>Alahärmä</t>
  </si>
  <si>
    <t>Alajärvi</t>
  </si>
  <si>
    <t>Alastaro</t>
  </si>
  <si>
    <t>Alavieska</t>
  </si>
  <si>
    <t>Alavus</t>
  </si>
  <si>
    <t>Artjärvi</t>
  </si>
  <si>
    <t>Asikkala</t>
  </si>
  <si>
    <t>Askainen</t>
  </si>
  <si>
    <t>Askola</t>
  </si>
  <si>
    <t>Aura</t>
  </si>
  <si>
    <t>Akaa</t>
  </si>
  <si>
    <t>Brändö</t>
  </si>
  <si>
    <t>Dragsfjärd</t>
  </si>
  <si>
    <t>Eckerö</t>
  </si>
  <si>
    <t>Elimäki</t>
  </si>
  <si>
    <t>Eno</t>
  </si>
  <si>
    <t>Enonkoski</t>
  </si>
  <si>
    <t>Enontekiö</t>
  </si>
  <si>
    <t>Espoo</t>
  </si>
  <si>
    <t>Eura</t>
  </si>
  <si>
    <t>Eurajoki</t>
  </si>
  <si>
    <t>Evijärvi</t>
  </si>
  <si>
    <t>Finström</t>
  </si>
  <si>
    <t>Forssa</t>
  </si>
  <si>
    <t>Föglö</t>
  </si>
  <si>
    <t>Geta</t>
  </si>
  <si>
    <t>Haapajärvi</t>
  </si>
  <si>
    <t>Haapavesi</t>
  </si>
  <si>
    <t>Hailuoto</t>
  </si>
  <si>
    <t>Halikko</t>
  </si>
  <si>
    <t>Halsua</t>
  </si>
  <si>
    <t>Hamina</t>
  </si>
  <si>
    <t>Hammarland</t>
  </si>
  <si>
    <t>Hankasalmi</t>
  </si>
  <si>
    <t>Hanko</t>
  </si>
  <si>
    <t>Harjavalta</t>
  </si>
  <si>
    <t>Hartola</t>
  </si>
  <si>
    <t>Hattula</t>
  </si>
  <si>
    <t>Hauho</t>
  </si>
  <si>
    <t>Haukipudas</t>
  </si>
  <si>
    <t>Hausjärvi</t>
  </si>
  <si>
    <t>Heinävesi</t>
  </si>
  <si>
    <t>Helsinki</t>
  </si>
  <si>
    <t>Vantaa</t>
  </si>
  <si>
    <t>Himanka</t>
  </si>
  <si>
    <t>Hirvensalmi</t>
  </si>
  <si>
    <t>Hollola</t>
  </si>
  <si>
    <t>Honkajoki</t>
  </si>
  <si>
    <t>Houtskari</t>
  </si>
  <si>
    <t>Huittinen</t>
  </si>
  <si>
    <t>Humppila</t>
  </si>
  <si>
    <t>Hyrynsalmi</t>
  </si>
  <si>
    <t>Hyvinkää</t>
  </si>
  <si>
    <t>Hämeenkyrö</t>
  </si>
  <si>
    <t>Hämeenlinna</t>
  </si>
  <si>
    <t>Heinola</t>
  </si>
  <si>
    <t>Ii</t>
  </si>
  <si>
    <t>Iisalmi</t>
  </si>
  <si>
    <t>Iitti</t>
  </si>
  <si>
    <t>Ikaalinen</t>
  </si>
  <si>
    <t>Ilmajoki</t>
  </si>
  <si>
    <t>Ilomantsi</t>
  </si>
  <si>
    <t>Inari</t>
  </si>
  <si>
    <t>Inkoo</t>
  </si>
  <si>
    <t>Iniö</t>
  </si>
  <si>
    <t>Isojoki</t>
  </si>
  <si>
    <t>Isokyrö</t>
  </si>
  <si>
    <t>Imatra</t>
  </si>
  <si>
    <t>Jaala</t>
  </si>
  <si>
    <t>Jalasjärvi</t>
  </si>
  <si>
    <t>Janakkala</t>
  </si>
  <si>
    <t>Joensuu</t>
  </si>
  <si>
    <t>Jokioinen</t>
  </si>
  <si>
    <t>Jomala</t>
  </si>
  <si>
    <t>Joroinen</t>
  </si>
  <si>
    <t>Joutsa</t>
  </si>
  <si>
    <t>Joutseno</t>
  </si>
  <si>
    <t>Juankoski</t>
  </si>
  <si>
    <t>Jurva</t>
  </si>
  <si>
    <t>Juuka</t>
  </si>
  <si>
    <t>Juupajoki</t>
  </si>
  <si>
    <t>Juva</t>
  </si>
  <si>
    <t>Jyväskylä</t>
  </si>
  <si>
    <t>Jyväskylän mlk.</t>
  </si>
  <si>
    <t>Jämijärvi</t>
  </si>
  <si>
    <t>Jämsä</t>
  </si>
  <si>
    <t>Jämsänkoski</t>
  </si>
  <si>
    <t>Järvenpää</t>
  </si>
  <si>
    <t>Kaarina</t>
  </si>
  <si>
    <t>Kaavi</t>
  </si>
  <si>
    <t>Kajaani</t>
  </si>
  <si>
    <t>Kalajoki</t>
  </si>
  <si>
    <t>Kalvola</t>
  </si>
  <si>
    <t>Kangasala</t>
  </si>
  <si>
    <t>Kangasniemi</t>
  </si>
  <si>
    <t>Kankaanpää</t>
  </si>
  <si>
    <t>Kannonkoski</t>
  </si>
  <si>
    <t>Kannus</t>
  </si>
  <si>
    <t>Karijoki</t>
  </si>
  <si>
    <t>Karjaa</t>
  </si>
  <si>
    <t>Karjalohja</t>
  </si>
  <si>
    <t>Karkkila</t>
  </si>
  <si>
    <t>Karstula</t>
  </si>
  <si>
    <t>Karttula</t>
  </si>
  <si>
    <t>Karvia</t>
  </si>
  <si>
    <t>Kaskinen</t>
  </si>
  <si>
    <t>Kauhajoki</t>
  </si>
  <si>
    <t>Kauhava</t>
  </si>
  <si>
    <t>Kauniainen</t>
  </si>
  <si>
    <t>Kaustinen</t>
  </si>
  <si>
    <t>Keitele</t>
  </si>
  <si>
    <t>Kemi</t>
  </si>
  <si>
    <t>Keminmaa</t>
  </si>
  <si>
    <t>Kemiö</t>
  </si>
  <si>
    <t>Kempele</t>
  </si>
  <si>
    <t>Kerava</t>
  </si>
  <si>
    <t>Kerimäki</t>
  </si>
  <si>
    <t>Kestilä</t>
  </si>
  <si>
    <t>Kesälahti</t>
  </si>
  <si>
    <t>Keuruu</t>
  </si>
  <si>
    <t>Kihniö</t>
  </si>
  <si>
    <t>Kiikala</t>
  </si>
  <si>
    <t>Kiikoinen</t>
  </si>
  <si>
    <t>Kiiminki</t>
  </si>
  <si>
    <t>Kinnula</t>
  </si>
  <si>
    <t>Kirkkonummi</t>
  </si>
  <si>
    <t>Kisko</t>
  </si>
  <si>
    <t>Kitee</t>
  </si>
  <si>
    <t>Kittilä</t>
  </si>
  <si>
    <t>Kiukainen</t>
  </si>
  <si>
    <t>Kiuruvesi</t>
  </si>
  <si>
    <t>Kivijärvi</t>
  </si>
  <si>
    <t>Kodisjoki</t>
  </si>
  <si>
    <t>Kokemäki</t>
  </si>
  <si>
    <t>Kokkola</t>
  </si>
  <si>
    <t>Kolari</t>
  </si>
  <si>
    <t>Konnevesi</t>
  </si>
  <si>
    <t>Kontiolahti</t>
  </si>
  <si>
    <t>Korpilahti</t>
  </si>
  <si>
    <t>Korppoo</t>
  </si>
  <si>
    <t>Korsnäs</t>
  </si>
  <si>
    <t>Kortesjärvi</t>
  </si>
  <si>
    <t>Hämeenkoski</t>
  </si>
  <si>
    <t>Koski Tl</t>
  </si>
  <si>
    <t>Kotka</t>
  </si>
  <si>
    <t>Kouvola</t>
  </si>
  <si>
    <t>Kristiinankaupunki</t>
  </si>
  <si>
    <t>Kruunupyy</t>
  </si>
  <si>
    <t>Kuhmalahti</t>
  </si>
  <si>
    <t>Kuhmo</t>
  </si>
  <si>
    <t>Kuhmoinen</t>
  </si>
  <si>
    <t>Kumlinge</t>
  </si>
  <si>
    <t>Kuopio</t>
  </si>
  <si>
    <t>Kuortane</t>
  </si>
  <si>
    <t>Kurikka</t>
  </si>
  <si>
    <t>Kuru</t>
  </si>
  <si>
    <t>Kustavi</t>
  </si>
  <si>
    <t>Kuusamo</t>
  </si>
  <si>
    <t>Kuusankoski</t>
  </si>
  <si>
    <t>Kuusjoki</t>
  </si>
  <si>
    <t>Outokumpu</t>
  </si>
  <si>
    <t>Kylmäkoski</t>
  </si>
  <si>
    <t>Kyyjärvi</t>
  </si>
  <si>
    <t>Kälviä</t>
  </si>
  <si>
    <t>Kärkölä</t>
  </si>
  <si>
    <t>Kärsämäki</t>
  </si>
  <si>
    <t>Kökar</t>
  </si>
  <si>
    <t>Köyliö</t>
  </si>
  <si>
    <t>Kemijärvi</t>
  </si>
  <si>
    <t>Kemiönsaari</t>
  </si>
  <si>
    <t>Lahti</t>
  </si>
  <si>
    <t>Laihia</t>
  </si>
  <si>
    <t>Laitila</t>
  </si>
  <si>
    <t>Lammi</t>
  </si>
  <si>
    <t>Lapinlahti</t>
  </si>
  <si>
    <t>Lappajärvi</t>
  </si>
  <si>
    <t>Lappeenranta</t>
  </si>
  <si>
    <t>Lapinjärvi</t>
  </si>
  <si>
    <t>Lapua</t>
  </si>
  <si>
    <t>Laukaa</t>
  </si>
  <si>
    <t>Lavia</t>
  </si>
  <si>
    <t>Lehtimäki</t>
  </si>
  <si>
    <t>Leivonmäki</t>
  </si>
  <si>
    <t>Lemi</t>
  </si>
  <si>
    <t>Lemland</t>
  </si>
  <si>
    <t>Lempäälä</t>
  </si>
  <si>
    <t>Lemu</t>
  </si>
  <si>
    <t>Leppävirta</t>
  </si>
  <si>
    <t>Lestijärvi</t>
  </si>
  <si>
    <t>Lieksa</t>
  </si>
  <si>
    <t>Lieto</t>
  </si>
  <si>
    <t>Liljendal</t>
  </si>
  <si>
    <t>Liminka</t>
  </si>
  <si>
    <t>Liperi</t>
  </si>
  <si>
    <t>Lohtaja</t>
  </si>
  <si>
    <t>Loimaa</t>
  </si>
  <si>
    <t>Loppi</t>
  </si>
  <si>
    <t>Loviisa</t>
  </si>
  <si>
    <t>Luhanka</t>
  </si>
  <si>
    <t>Lumijoki</t>
  </si>
  <si>
    <t>Lumparland</t>
  </si>
  <si>
    <t>Luoto</t>
  </si>
  <si>
    <t>Luumäki</t>
  </si>
  <si>
    <t>Luvia</t>
  </si>
  <si>
    <t>Lohja</t>
  </si>
  <si>
    <t>Länsi-Turunmaa</t>
  </si>
  <si>
    <t>Maalahti</t>
  </si>
  <si>
    <t>Maaninka</t>
  </si>
  <si>
    <t>Maarianhamina</t>
  </si>
  <si>
    <t>Marttila</t>
  </si>
  <si>
    <t>Masku</t>
  </si>
  <si>
    <t>Mellilä</t>
  </si>
  <si>
    <t>Merijärvi</t>
  </si>
  <si>
    <t>Merikarvia</t>
  </si>
  <si>
    <t>Merimasku</t>
  </si>
  <si>
    <t>Miehikkälä</t>
  </si>
  <si>
    <t>Mikkeli</t>
  </si>
  <si>
    <t>Mouhijärvi</t>
  </si>
  <si>
    <t>Muhos</t>
  </si>
  <si>
    <t>Multia</t>
  </si>
  <si>
    <t>Muonio</t>
  </si>
  <si>
    <t>Mustasaari</t>
  </si>
  <si>
    <t>Muurame</t>
  </si>
  <si>
    <t>Muurla</t>
  </si>
  <si>
    <t>Mynämäki</t>
  </si>
  <si>
    <t>Myrskylä</t>
  </si>
  <si>
    <t>Mäntsälä</t>
  </si>
  <si>
    <t>Mänttä</t>
  </si>
  <si>
    <t>Mäntyharju</t>
  </si>
  <si>
    <t>Mänty</t>
  </si>
  <si>
    <t>Mänttä-Vilppula</t>
  </si>
  <si>
    <t>Naantali</t>
  </si>
  <si>
    <t>Nakkila</t>
  </si>
  <si>
    <t>Nastola</t>
  </si>
  <si>
    <t>Nauvo</t>
  </si>
  <si>
    <t>Nilsiä</t>
  </si>
  <si>
    <t>Nivala</t>
  </si>
  <si>
    <t>Nokia</t>
  </si>
  <si>
    <t>Noormarkku</t>
  </si>
  <si>
    <t>Nousiainen</t>
  </si>
  <si>
    <t>Nummi-Pusula</t>
  </si>
  <si>
    <t>Nurmes</t>
  </si>
  <si>
    <t>Nurmijärvi</t>
  </si>
  <si>
    <t>Nurmo</t>
  </si>
  <si>
    <t>Närpiö</t>
  </si>
  <si>
    <t>Oravainen</t>
  </si>
  <si>
    <t>Orimattila</t>
  </si>
  <si>
    <t>Oripää</t>
  </si>
  <si>
    <t>Orivesi</t>
  </si>
  <si>
    <t>Oulainen</t>
  </si>
  <si>
    <t>Oulu</t>
  </si>
  <si>
    <t>Oulunsalo</t>
  </si>
  <si>
    <t>Parainen</t>
  </si>
  <si>
    <t>Padasjoki</t>
  </si>
  <si>
    <t>Paimio</t>
  </si>
  <si>
    <t>Paltamo</t>
  </si>
  <si>
    <t>Parikkala</t>
  </si>
  <si>
    <t>Parkano</t>
  </si>
  <si>
    <t>Pelkosenniemi</t>
  </si>
  <si>
    <t>Perho</t>
  </si>
  <si>
    <t>Pernaja</t>
  </si>
  <si>
    <t>Perniö</t>
  </si>
  <si>
    <t>Pertteli</t>
  </si>
  <si>
    <t>Pertunmaa</t>
  </si>
  <si>
    <t>Petäjävesi</t>
  </si>
  <si>
    <t>Pieksämäki</t>
  </si>
  <si>
    <t>Pielavesi</t>
  </si>
  <si>
    <t>Pietarsaari</t>
  </si>
  <si>
    <t>Pietarsaaren mlk.</t>
  </si>
  <si>
    <t>Pihtipudas</t>
  </si>
  <si>
    <t>Piikkiö</t>
  </si>
  <si>
    <t>Piippola</t>
  </si>
  <si>
    <t>Pirkkala</t>
  </si>
  <si>
    <t>Pohja</t>
  </si>
  <si>
    <t>Polvijärvi</t>
  </si>
  <si>
    <t>Pomarkku</t>
  </si>
  <si>
    <t>Pori</t>
  </si>
  <si>
    <t>Pornainen</t>
  </si>
  <si>
    <t>Posio</t>
  </si>
  <si>
    <t>Pudasjärvi</t>
  </si>
  <si>
    <t>Pukkila</t>
  </si>
  <si>
    <t>Pulkkila</t>
  </si>
  <si>
    <t>Punkaharju</t>
  </si>
  <si>
    <t>Punkalaidun</t>
  </si>
  <si>
    <t>Puolanka</t>
  </si>
  <si>
    <t>Puumala</t>
  </si>
  <si>
    <t>Pyhtää</t>
  </si>
  <si>
    <t>Pyhäjoki</t>
  </si>
  <si>
    <t>Pyhäjärvi</t>
  </si>
  <si>
    <t>Pyhäntä</t>
  </si>
  <si>
    <t>Pyhäranta</t>
  </si>
  <si>
    <t>Pyhäselkä</t>
  </si>
  <si>
    <t>Pylkönmäki</t>
  </si>
  <si>
    <t>Pälkäne</t>
  </si>
  <si>
    <t>Pöytyä</t>
  </si>
  <si>
    <t>Porvoo</t>
  </si>
  <si>
    <t>Raahe</t>
  </si>
  <si>
    <t>Raisio</t>
  </si>
  <si>
    <t>Rantasalmi</t>
  </si>
  <si>
    <t>Rantsila</t>
  </si>
  <si>
    <t>Ranua</t>
  </si>
  <si>
    <t>Rauma</t>
  </si>
  <si>
    <t>Rautalampi</t>
  </si>
  <si>
    <t>Rautavaara</t>
  </si>
  <si>
    <t>Rautjärvi</t>
  </si>
  <si>
    <t>Reisjärvi</t>
  </si>
  <si>
    <t>Renko</t>
  </si>
  <si>
    <t>Riihimäki</t>
  </si>
  <si>
    <t>Ristiina</t>
  </si>
  <si>
    <t>Ristijärvi</t>
  </si>
  <si>
    <t>Rovaniemi</t>
  </si>
  <si>
    <t>Ruokolahti</t>
  </si>
  <si>
    <t>Ruotsinpyhtää</t>
  </si>
  <si>
    <t>Ruovesi</t>
  </si>
  <si>
    <t>Rusko</t>
  </si>
  <si>
    <t>Rymättylä</t>
  </si>
  <si>
    <t>Rääkkylä</t>
  </si>
  <si>
    <t>Raasepori</t>
  </si>
  <si>
    <t>Saarijärvi</t>
  </si>
  <si>
    <t>Salla</t>
  </si>
  <si>
    <t>Salo</t>
  </si>
  <si>
    <t>Saltvik</t>
  </si>
  <si>
    <t>Sammatti</t>
  </si>
  <si>
    <t>Sauvo</t>
  </si>
  <si>
    <t>Savitaipale</t>
  </si>
  <si>
    <t>Savonlinna</t>
  </si>
  <si>
    <t>Savonranta</t>
  </si>
  <si>
    <t>Savukoski</t>
  </si>
  <si>
    <t>Seinäjoki</t>
  </si>
  <si>
    <t>Sievi</t>
  </si>
  <si>
    <t>Siikainen</t>
  </si>
  <si>
    <t>Siikajoki</t>
  </si>
  <si>
    <t>Siilinjärvi</t>
  </si>
  <si>
    <t>Simo</t>
  </si>
  <si>
    <t>Sipoo</t>
  </si>
  <si>
    <t>Anjalankoski</t>
  </si>
  <si>
    <t>Siuntio</t>
  </si>
  <si>
    <t>Sodankylä</t>
  </si>
  <si>
    <t>Soini</t>
  </si>
  <si>
    <t>Somero</t>
  </si>
  <si>
    <t>Sonkajärvi</t>
  </si>
  <si>
    <t>Sotkamo</t>
  </si>
  <si>
    <t>Sottunga</t>
  </si>
  <si>
    <t>Sulkava</t>
  </si>
  <si>
    <t>Sund</t>
  </si>
  <si>
    <t>Suomenniemi</t>
  </si>
  <si>
    <t>Suomusjärvi</t>
  </si>
  <si>
    <t>Suomussalmi</t>
  </si>
  <si>
    <t>Suonenjoki</t>
  </si>
  <si>
    <t>Sysmä</t>
  </si>
  <si>
    <t>Säkylä</t>
  </si>
  <si>
    <t>Särkisalo</t>
  </si>
  <si>
    <t>Vaala</t>
  </si>
  <si>
    <t>Sastamala</t>
  </si>
  <si>
    <t>Siikalatva</t>
  </si>
  <si>
    <t>Taipalsaari</t>
  </si>
  <si>
    <t>Taivalkoski</t>
  </si>
  <si>
    <t>Taivassalo</t>
  </si>
  <si>
    <t>Tammela</t>
  </si>
  <si>
    <t>Tammisaari</t>
  </si>
  <si>
    <t>Tammi</t>
  </si>
  <si>
    <t>Tampere</t>
  </si>
  <si>
    <t>Tarvasjoki</t>
  </si>
  <si>
    <t>Tervo</t>
  </si>
  <si>
    <t>Tervola</t>
  </si>
  <si>
    <t>Teuva</t>
  </si>
  <si>
    <t>Tohmajärvi</t>
  </si>
  <si>
    <t>Toholampi</t>
  </si>
  <si>
    <t>Toivakka</t>
  </si>
  <si>
    <t>Tornio</t>
  </si>
  <si>
    <t>Turku</t>
  </si>
  <si>
    <t>Pello</t>
  </si>
  <si>
    <t>Tuulos</t>
  </si>
  <si>
    <t>Tuusniemi</t>
  </si>
  <si>
    <t>Tuusula</t>
  </si>
  <si>
    <t>Tyrnävä</t>
  </si>
  <si>
    <t>Töysä</t>
  </si>
  <si>
    <t>Ullava</t>
  </si>
  <si>
    <t>Ulvila</t>
  </si>
  <si>
    <t>Urjala</t>
  </si>
  <si>
    <t>Utajärvi</t>
  </si>
  <si>
    <t>Utsjoki</t>
  </si>
  <si>
    <t>Uurainen</t>
  </si>
  <si>
    <t>Uusikaarlepyy</t>
  </si>
  <si>
    <t>Uusikaupunki</t>
  </si>
  <si>
    <t>Vaasa</t>
  </si>
  <si>
    <t>Vahto</t>
  </si>
  <si>
    <t>Valkeakoski</t>
  </si>
  <si>
    <t>Valkeala</t>
  </si>
  <si>
    <t>Valtimo</t>
  </si>
  <si>
    <t>Vammala</t>
  </si>
  <si>
    <t>Vampula</t>
  </si>
  <si>
    <t>Varkaus</t>
  </si>
  <si>
    <t>Varpaisjärvi</t>
  </si>
  <si>
    <t>Vehmaa</t>
  </si>
  <si>
    <t>Velkua</t>
  </si>
  <si>
    <t>Vesanto</t>
  </si>
  <si>
    <t>Vesilahti</t>
  </si>
  <si>
    <t>Västanfjärd</t>
  </si>
  <si>
    <t>Veteli</t>
  </si>
  <si>
    <t>Vieremä</t>
  </si>
  <si>
    <t>Vihanti</t>
  </si>
  <si>
    <t>Vihti</t>
  </si>
  <si>
    <t>Viitasaari</t>
  </si>
  <si>
    <t>Vilppula</t>
  </si>
  <si>
    <t>Vimpeli</t>
  </si>
  <si>
    <t>Virolahti</t>
  </si>
  <si>
    <t>Virrat</t>
  </si>
  <si>
    <t>Vårdö</t>
  </si>
  <si>
    <t>Vähäkyrö</t>
  </si>
  <si>
    <t>Vöyry-Maksamaa</t>
  </si>
  <si>
    <t>Ylihärmä</t>
  </si>
  <si>
    <t>Yli-Ii</t>
  </si>
  <si>
    <t>Ylikiiminki</t>
  </si>
  <si>
    <t>Ylistaro</t>
  </si>
  <si>
    <t>Ylitornio</t>
  </si>
  <si>
    <t>Ylivieska</t>
  </si>
  <si>
    <t>Ylämaa</t>
  </si>
  <si>
    <t>Yläne</t>
  </si>
  <si>
    <t>Ylöjärvi</t>
  </si>
  <si>
    <t>Ypäjä</t>
  </si>
  <si>
    <t>Äetsä</t>
  </si>
  <si>
    <t>Ähtäri</t>
  </si>
  <si>
    <t>Äänekoski</t>
  </si>
  <si>
    <t>Luontaisesti kehittyneet puustot</t>
  </si>
  <si>
    <t>Luontaisesti aukea</t>
  </si>
  <si>
    <t>Taimikkovaihe</t>
  </si>
  <si>
    <t>Nuoruusvaihe</t>
  </si>
  <si>
    <t>Keski-ikäinen puusto</t>
  </si>
  <si>
    <t>Erirakenteinen puusto</t>
  </si>
  <si>
    <t>Vanha puusto</t>
  </si>
  <si>
    <t>Käsitellyt puustot</t>
  </si>
  <si>
    <t>Hakkuuaukea</t>
  </si>
  <si>
    <t>1.01 - Makroskooppisten epibenttisten eliöiden luonnehtimat pohjayhteisöt (väh. 10 % peittävyys)</t>
  </si>
  <si>
    <t>1.01.01 - Monivuotisten levien luonnehtimat pohjayhteisöt</t>
  </si>
  <si>
    <t>1.01.01.01 - Rakkoleväyhteisöt</t>
  </si>
  <si>
    <t>1.01.01.02 - Punaleväyhteisöt</t>
  </si>
  <si>
    <t>1.01.01.03 - Monivuotisten rihmalevien luonnehtimat pohjayhteisöt</t>
  </si>
  <si>
    <t>1.01.02 - Vesisammalten luonnehtimat pohjayhteisöt</t>
  </si>
  <si>
    <t>1.01.03 - Ilmaversoisten luonnehtimat pohjayhteisöt</t>
  </si>
  <si>
    <t>1.01.03.01 - Osmankäämiköt</t>
  </si>
  <si>
    <t>1.01.03.02 - Kortteikot</t>
  </si>
  <si>
    <t>1.01.03.03 - Vesikuusiyhteisöt</t>
  </si>
  <si>
    <t>1.01.04 - Uposkasvien luonnehtimat pohjayhteisöt</t>
  </si>
  <si>
    <t>1.01.04.01 - Vitayhteisöt</t>
  </si>
  <si>
    <t>1.01.04.02 - Sätkinyhteisöt</t>
  </si>
  <si>
    <t>1.01.04.03 - Haura- ja hapsikkayhteisöt</t>
  </si>
  <si>
    <t>1.01.04.04 - Ärviäyhteisöt</t>
  </si>
  <si>
    <t>1.01.04.05 - Näkinpartaisyhteisöt</t>
  </si>
  <si>
    <t>1.01.04.05.01 - Näkinpartaisyhteisöt soralla, hiekalla tai kovalla savella</t>
  </si>
  <si>
    <t>1.01.04.05.02 - Näkinpartaisyhteisöt liejulla tai savella</t>
  </si>
  <si>
    <t>1.01.04.06 - Merinäkinruohoyhteisöt</t>
  </si>
  <si>
    <t>1.01.04.07 - Meriajokasyhteisöt</t>
  </si>
  <si>
    <t>1.01.04.08 - Luikkayhteisöt</t>
  </si>
  <si>
    <t>1.01.04.09 - Ulpukka- ja lummeyhteisöt / Kelluslehtisten luonnehtimat yhteisöt</t>
  </si>
  <si>
    <t>1.01.05 - Irtonaisen monivuotisen kasvillisuuden luonnehtimat pohjayhteisöt</t>
  </si>
  <si>
    <t>1.01.05.01 - Irtonaisen rakkolevän luonnehtimat pohjayhteisöt</t>
  </si>
  <si>
    <t>1.01.05.02 - Irtonaisen karvalehden luonnehtimat pohjayhteisöt</t>
  </si>
  <si>
    <t>1.01.05.03 - Irtonaisen palleroahdinparran luonnehtimat pohjayhteisöt</t>
  </si>
  <si>
    <t>1.01.06 - Sinileväpallojen luonnehtimat  pohjayhteisöt</t>
  </si>
  <si>
    <t>1.01.07 - Ripsieläinpallojen luonnehtimat pohjahteisöt</t>
  </si>
  <si>
    <t>1.01.08 - Epibenttisten simpukoiden luonnehtimat pohjayhteisöt</t>
  </si>
  <si>
    <t>1.01.08.01 - Sinisimpukkayhteisöt</t>
  </si>
  <si>
    <t>1.01.08.02 - Vaeltajasimpukkayhteisöt</t>
  </si>
  <si>
    <t>1.01.09 - Polttiaiseläinten luonnehtimat pohjayhteisöt</t>
  </si>
  <si>
    <t>1.01.09.01 - Polyyppien luonnehtimat pohjayhteisöt</t>
  </si>
  <si>
    <t>1.01.10 - Epibenttisten äyriäisten luonnehtimat pohjayhteisöt</t>
  </si>
  <si>
    <t>1.01.10.01 - Merirokkoyhteisöt</t>
  </si>
  <si>
    <t>1.01.11 - Yksivuotisten levien luonnehtimat pohjayhteisöt</t>
  </si>
  <si>
    <t>1.01.11.01 - Letkuleväyhteisöt</t>
  </si>
  <si>
    <t>1.01.11.02 - Jouhileväyhteisöt</t>
  </si>
  <si>
    <t>1.01.11.03 - Yksivuotisten rihmalevien luonnehtimat pohjayhteisöt</t>
  </si>
  <si>
    <t>1.01.12 - Epibenttiset sekayhteisöt</t>
  </si>
  <si>
    <t>1.02 - Niukan epibenttisen makroskooppisen  eliöstön luonnehtimat pohjayhteisöt (ei käytetä lieju- ja hiekkapohjilla)</t>
  </si>
  <si>
    <t>1.02.01 - Mikrofytobenttisten eliöiden ja laiduntavien kotiloiden luonnehtimat pohjayhteisöt</t>
  </si>
  <si>
    <t>1.03 - Makroskooppisen infaunan luonnehtimat pohjayhteisöt</t>
  </si>
  <si>
    <t>1.03.01 - Makroskooppisen infaunan luonnehtimat kuorisorapohjien yhteisöt</t>
  </si>
  <si>
    <t>1.03.02 - Pehmeiden pohjien simpukkayhteisöt</t>
  </si>
  <si>
    <t>1.03.02.01 - Hietasimpukkayhteisöt</t>
  </si>
  <si>
    <t>1.03.02.02 - Liejusimpukkayhteisöt</t>
  </si>
  <si>
    <t>1.03.02.03 - Sydänsimpukkayhteisöt</t>
  </si>
  <si>
    <t>1.03.02.04 - Suursimpukkayhteisöt</t>
  </si>
  <si>
    <t>1.03.03 - Monisukasmatojen luonnehtimat pohjayhteisöt</t>
  </si>
  <si>
    <t>1.03.03.01 - Monisukasmatoyhteisöt hiekkapohjilla</t>
  </si>
  <si>
    <t>1.03.03.02 - Monisukasmatoyhteisöt liejupohjilla</t>
  </si>
  <si>
    <t>1.03.04 - Katkojen luonnehtimat pohjayhteisöt</t>
  </si>
  <si>
    <t>1.03.04.01 - Valkokatka-merivalkokatkayhteisöt</t>
  </si>
  <si>
    <t>1.03.04.02 - Hietakatkayhteisöt</t>
  </si>
  <si>
    <t>1.03.05 - Hyönteistoukkien luonnehtimat infaunayhteisöt</t>
  </si>
  <si>
    <t>1.03.05.01 - Surviaissääskiyhteisöt</t>
  </si>
  <si>
    <t>1.04 - Pohjat, joilla ei ole epibenttistä makroskooppista eliöstöä</t>
  </si>
  <si>
    <t>1.04.01 - Meiofaunan luonnehtimat pohjayhteisöt</t>
  </si>
  <si>
    <t>1.04.02 - Anaerobisten eliöiden luonnehtimat pohjayhteisöt</t>
  </si>
  <si>
    <t>1.05 - Rauta-mangaanisaostumapohjat</t>
  </si>
  <si>
    <t>1.06 - Merijää</t>
  </si>
  <si>
    <t>1.07 - Pelagiaali</t>
  </si>
  <si>
    <t>1.07.01 - Foottinen hapekas pelagiaali halokliinin yläpuolella</t>
  </si>
  <si>
    <t>1.07.02 - Afoottinen hapekas pelagiaali halokliinin yläpuolella</t>
  </si>
  <si>
    <t>1.07.03 - Afoottinen hapeton pelagiaali halokliinin yläpuolella</t>
  </si>
  <si>
    <t>1.07.04 - Afoottinen hapekas pelagiaali halokliinin alapuolella</t>
  </si>
  <si>
    <t>1.07.05 - Afoottinen hapeton pelagiaali halokliinin alapuolella</t>
  </si>
  <si>
    <t>1.08 - Itämeren luontotyyppiyhdistelmät</t>
  </si>
  <si>
    <t>1.08.01 - Avomeririutat</t>
  </si>
  <si>
    <t>1.08.02 - Fladat</t>
  </si>
  <si>
    <t>1.08.03 - Kluuvit</t>
  </si>
  <si>
    <t>1.08.04 - Satunnaisesti murtovesivaikutteiset järvet ja lammet</t>
  </si>
  <si>
    <t>1.08.05 - Rannikon jokisuistot</t>
  </si>
  <si>
    <t>2.01 - Itämeren kivikkorannat</t>
  </si>
  <si>
    <t>2.01.01 - Itämeren niukkakasviset kivikko- ja lohkarerannat</t>
  </si>
  <si>
    <t>2.01.02 - Itämeren kivikkoiset niittyrannat</t>
  </si>
  <si>
    <t xml:space="preserve">2.01.03 - Itämeren niukkakasviset sora- ja somerikkorannat </t>
  </si>
  <si>
    <t>2.01.04 - Itämeren luontaiset rantakedot</t>
  </si>
  <si>
    <t>2.02 - Itämeren hiekkarannat ja dyynit</t>
  </si>
  <si>
    <t>2.02.01 - Itämeren hiekkarannat</t>
  </si>
  <si>
    <t>2.02.02 - Liikkuvat alkiovaiheen dyynit</t>
  </si>
  <si>
    <t>2.02.03 - Liikkuvat rantavehnädyynit</t>
  </si>
  <si>
    <t>2.02.04 - Harmaat dyynit</t>
  </si>
  <si>
    <t>2.02.05 - Variksenmarjadyynit</t>
  </si>
  <si>
    <t>2.02.06 - Dyynialueiden kosteat soistuneet painanteet</t>
  </si>
  <si>
    <t>2.02.07 - Metsäiset dyynit</t>
  </si>
  <si>
    <t>2.03 - Merenrantojen ilmaversoiskasvustot</t>
  </si>
  <si>
    <t>2.03.01 - Merenrantaruovikot</t>
  </si>
  <si>
    <t>2.03.02 - Merenrantakaislikot</t>
  </si>
  <si>
    <t>2.04 - Eloperäiset rantavallit</t>
  </si>
  <si>
    <t>2.04.01 - Rakkolevävallit</t>
  </si>
  <si>
    <t>2.04.02 - Ruokovallit ja -kasaumat</t>
  </si>
  <si>
    <t>2.04.03 - Meriajokasvallit</t>
  </si>
  <si>
    <t xml:space="preserve">2.05 - Rannikon ja saariston pensaikot ja metsät </t>
  </si>
  <si>
    <t>2.05.01 - Tyrnipensaikot</t>
  </si>
  <si>
    <t>2.05.02 - Suomyrttipensaikot</t>
  </si>
  <si>
    <t>2.05.03 - Merenrantapajukot</t>
  </si>
  <si>
    <t>2.05.04 - Merenrannan leppävyöt ja -pensaikot</t>
  </si>
  <si>
    <t>2.05.05 - Merenrantakatajikot</t>
  </si>
  <si>
    <t>2.05.06 - Rannikon kosteat leppälehdot</t>
  </si>
  <si>
    <t>2.05.07 - Rannikon tuoreet leppälehdot</t>
  </si>
  <si>
    <t>2.05.08 - Rannikon tuoreet koivu- ja tuomilehdot</t>
  </si>
  <si>
    <t>2.05.09 - Rannikon kuivat leppälehdot</t>
  </si>
  <si>
    <t>2.05.10 - Rannikon kuivat koivu- ja tuomilehdot</t>
  </si>
  <si>
    <t>2.05.11 - Rannikon lehtomaiset kuusikot</t>
  </si>
  <si>
    <t>2.05.12 - Rannikon lehtomaiset lehtimetsät</t>
  </si>
  <si>
    <t>2.05.13 - Rannikon tuoreen kankaan kuusikot</t>
  </si>
  <si>
    <t>2.05.14 - Rannikon tuoreen kankaan koivikot</t>
  </si>
  <si>
    <t>2.05.15 - Rannikon kuivan kankaan kuusikot</t>
  </si>
  <si>
    <t>2.05.16 - Rannikon kuivan kankaan männiköt</t>
  </si>
  <si>
    <t>2.05.17 - Rannikon kuivan kankaan koivikot</t>
  </si>
  <si>
    <t>2.05.18 - Rannikon karukkokankaiden kuusikot</t>
  </si>
  <si>
    <t>2.05.19 - Rannikon karukkokankaiden männiköt</t>
  </si>
  <si>
    <t>2.05.20 - Rannikon karukkokankaiden koivikot</t>
  </si>
  <si>
    <t>2.06 - Rannikon murtovesivaikutteiset vedet</t>
  </si>
  <si>
    <t>2.06.01 - Merenrantojen kalliolammikot</t>
  </si>
  <si>
    <t>2.07 - Rannikon luontotyyppiyhdistelmät</t>
  </si>
  <si>
    <t>2.07.01 - Itämeren dyynisarjat</t>
  </si>
  <si>
    <t>2.07.02 - Maankohoamisrannikon metsien kehityssarjat</t>
  </si>
  <si>
    <t>2.07.03 - Ulkosaariston karujen saarten primäärisukkessiosarjat</t>
  </si>
  <si>
    <t>2.07.04 - Ulkosaariston saaret ja luodot</t>
  </si>
  <si>
    <t>2.07.05 - Lintuluodot ja -kalliot</t>
  </si>
  <si>
    <t>2.07.06 - Itämeren harjusaaret</t>
  </si>
  <si>
    <t>3.01 - Järvet</t>
  </si>
  <si>
    <t xml:space="preserve">3.01.01 - Pienet ja keskikokoiset vähähumuksiset järvet </t>
  </si>
  <si>
    <t xml:space="preserve">3.01.02 - Suuret vähähumuksiset järvet </t>
  </si>
  <si>
    <t xml:space="preserve">3.01.03 - Matalat vähähumuksiset järvet </t>
  </si>
  <si>
    <t xml:space="preserve">3.01.04 - Pienet humusjärvet </t>
  </si>
  <si>
    <t xml:space="preserve">3.01.05 - Keskikokoiset humusjärvet </t>
  </si>
  <si>
    <t>3.01.06 - Suuret humusjärvet</t>
  </si>
  <si>
    <t xml:space="preserve">3.01.07 - Matalat humusjärvet </t>
  </si>
  <si>
    <t xml:space="preserve">3.01.08 - Runsashumuksiset järvet </t>
  </si>
  <si>
    <t xml:space="preserve">3.01.09 - Matalat runsashumuksiset järvet </t>
  </si>
  <si>
    <t xml:space="preserve">3.01.10 - Pohjois-Lapin järvet </t>
  </si>
  <si>
    <t xml:space="preserve">3.01.11 - Runsasravinteiset järvet </t>
  </si>
  <si>
    <t>3.01.12 - Runsaskalkkiset järvet</t>
  </si>
  <si>
    <t>3.01.13 - Pohjavesivaikutteiset järvet</t>
  </si>
  <si>
    <t>3.02 - Lammet</t>
  </si>
  <si>
    <t>3.02.01 - Harjulammet</t>
  </si>
  <si>
    <t>3.02.02 - Kalliolammet</t>
  </si>
  <si>
    <t>3.02.03 - Metsälammet</t>
  </si>
  <si>
    <t>3.02.04 - Suolammet</t>
  </si>
  <si>
    <t>3.02.05 - Tunturilammet</t>
  </si>
  <si>
    <t>3.02.06 - Luontaisesti runsasravinteiset lammet</t>
  </si>
  <si>
    <t>3.02.07 - Kalkkilammet</t>
  </si>
  <si>
    <t>3.02.08 - Lähdelammet</t>
  </si>
  <si>
    <t>3.02.09 - Kausikuivat lammet</t>
  </si>
  <si>
    <t>3.03 - Virtavedet</t>
  </si>
  <si>
    <t>3.03.01 - Tunturialueen virtavedet</t>
  </si>
  <si>
    <t>3.03.01.01 - Tunturialueen norot</t>
  </si>
  <si>
    <t xml:space="preserve">3.03.01.02 - Tunturialueen latvapurot </t>
  </si>
  <si>
    <t>3.03.01.03 - Tunturialueen purot ja pikkujoet</t>
  </si>
  <si>
    <t xml:space="preserve">3.03.01.04 - Tunturialueen joet </t>
  </si>
  <si>
    <t>3.03.02 - Havumetsävyöhykeen virtavedet</t>
  </si>
  <si>
    <t>3.03.02.01 - Havumetsävyöhykkeen norot</t>
  </si>
  <si>
    <t>3.03.02.02 - Havumetsävyöhykkeen latvapurot</t>
  </si>
  <si>
    <t>3.03.02.03 - Savimaiden latvapurot</t>
  </si>
  <si>
    <t>3.03.02.04 - Havumetsävyöhykkeen purot ja pikkujoet</t>
  </si>
  <si>
    <t>3.03.02.05 - Savimaiden purot ja pikkujoet</t>
  </si>
  <si>
    <t xml:space="preserve">3.03.02.06 - Keskisuuret havumetsävyöhykkeen joet </t>
  </si>
  <si>
    <t xml:space="preserve">3.03.02.07 - Keskisuuret savimaiden joet </t>
  </si>
  <si>
    <t xml:space="preserve">3.03.02.08 - Suuret havumetsävyöhykkeen joet </t>
  </si>
  <si>
    <t xml:space="preserve">3.03.02.09 - Suuret savimaiden joet </t>
  </si>
  <si>
    <t>3.03.02.10 - Erittäin suuret joet</t>
  </si>
  <si>
    <t>3.03.03 - Meanderoivat joet</t>
  </si>
  <si>
    <t>3.03.04 - Sisävesien jokisuistot</t>
  </si>
  <si>
    <t>3.03.05 - Vesiputoukset</t>
  </si>
  <si>
    <t>3.04 - Rannat</t>
  </si>
  <si>
    <t>3.04.01 - Järvien kivikko- ja lohkarerannat</t>
  </si>
  <si>
    <t>3.04.02 - Järvien sora- ja somerikkorannat</t>
  </si>
  <si>
    <t>3.04.03 - Järvien hiekka- ja hietarannat</t>
  </si>
  <si>
    <t>3.04.04 - Järvien eroosiotörmät</t>
  </si>
  <si>
    <t>3.04.05 - Järvien siltti- ja savirannat</t>
  </si>
  <si>
    <t>3.04.06 - Järvien sekalajitteiset rannat</t>
  </si>
  <si>
    <t>3.04.07 - Järvien muta- ja liejurannat</t>
  </si>
  <si>
    <t>3.04.08 - Järvien rantapensaikot</t>
  </si>
  <si>
    <t>3.04.09 - Järvien ja jokien ruovikot ja suurhelofyyttien kasvustot</t>
  </si>
  <si>
    <t>3.04.10 - Järvien ja jokien suursaraikot</t>
  </si>
  <si>
    <t>3.04.11 - Jokien sora- ja somerikkorannat</t>
  </si>
  <si>
    <t>3.04.12 - Jokien hiekka-, hieta- ja hiesurannat</t>
  </si>
  <si>
    <t>3.04.13 - Jokien eroosiotörmät</t>
  </si>
  <si>
    <t>3.04.14 - Jokien savirannat</t>
  </si>
  <si>
    <t>3.04.15 - Jokien sekalajitteiset rannat</t>
  </si>
  <si>
    <t>3.04.16 - Jokien rantapensaikot</t>
  </si>
  <si>
    <t>3.05 - Lähteikköelinympäristöt</t>
  </si>
  <si>
    <t>3.05.01 - Lähteiköt</t>
  </si>
  <si>
    <t>3.05.01 - Huurresammallähteiköt</t>
  </si>
  <si>
    <t>4.01 - Korvet</t>
  </si>
  <si>
    <t>4.01.01 - Kangaskorvet</t>
  </si>
  <si>
    <t>4.01.02 - Lehtokorvet</t>
  </si>
  <si>
    <t>4.01.03 - Ruohokorvet</t>
  </si>
  <si>
    <t>4.01.04 - Aitokorvet</t>
  </si>
  <si>
    <t>4.01.04.01 - Varpukorvet</t>
  </si>
  <si>
    <t>4.01.04.02 - Metsäkortekorvet</t>
  </si>
  <si>
    <t>4.01.04.03 - Muurainkorvet</t>
  </si>
  <si>
    <t>4.02 - Neva- ja lettokorvet</t>
  </si>
  <si>
    <t>4.02.01 - Lettokorvet</t>
  </si>
  <si>
    <t>4.02.02 - Sarakorvet</t>
  </si>
  <si>
    <t>4.02.03 - Juolasarakorvet</t>
  </si>
  <si>
    <t>4.02.04 - Tupasvillakorvet</t>
  </si>
  <si>
    <t>4.03 - Rämeet</t>
  </si>
  <si>
    <t>4.03.01 - Kangasrämeet</t>
  </si>
  <si>
    <t>4.03.02 - Korpirämeet</t>
  </si>
  <si>
    <t>4.03.03 - Pallosararämeet</t>
  </si>
  <si>
    <t>4.03.04 - Isovarpurämeet</t>
  </si>
  <si>
    <t>4.03.05 - Tupasvillarämeet</t>
  </si>
  <si>
    <t>4.03.06 - Rahkarämeet</t>
  </si>
  <si>
    <t>4.03.07 - Routarämeet</t>
  </si>
  <si>
    <t>4.04 - Neva- ja lettorämeet</t>
  </si>
  <si>
    <t>4.04.01 - Lettorämeet</t>
  </si>
  <si>
    <t>4.04.01.01 - Reunavaikutteiset lettorämeet</t>
  </si>
  <si>
    <t>4.04.01.02 - Rahkaiset lettorämeet (rämeletot)</t>
  </si>
  <si>
    <t>4.04.02 - Lettonevarämeet</t>
  </si>
  <si>
    <t>4.04.03 - Sararämeet</t>
  </si>
  <si>
    <t>4.04.04 - Kalvakkarämeet</t>
  </si>
  <si>
    <t>4.04.05 - Rimpinevarämeet</t>
  </si>
  <si>
    <t>4.04.06 - Lyhytkorsirämeet</t>
  </si>
  <si>
    <t>4.04.07 - Keidasrämeet</t>
  </si>
  <si>
    <t>4.05 - Nevat</t>
  </si>
  <si>
    <t>4.05.01 - Lettonevat</t>
  </si>
  <si>
    <t>4.05.02 - Luhtanevat</t>
  </si>
  <si>
    <t>4.05.03 - Saranevat</t>
  </si>
  <si>
    <t>4.05.04 - Kalvakkanevat</t>
  </si>
  <si>
    <t>4.05.05 - Rimpinevat</t>
  </si>
  <si>
    <t>4.05.06 - Minerotrofiset lyhytkorsinevat</t>
  </si>
  <si>
    <t>4.05.07 - Kuljunevat</t>
  </si>
  <si>
    <t>4.05.08 - Ombrotrofiset lyhytkorsinevat</t>
  </si>
  <si>
    <t>4.06 - Letot</t>
  </si>
  <si>
    <t>4.06.01 - Luhtaletot</t>
  </si>
  <si>
    <t>4.06.02 - Lähdeletot</t>
  </si>
  <si>
    <t>4.06.03 - Koivuletot</t>
  </si>
  <si>
    <t>4.06.03.01 - Rimpiset koivuletot</t>
  </si>
  <si>
    <t>4.06.03.02 - Välipintakoivuletot</t>
  </si>
  <si>
    <t>4.06.04 - Välipintaletot</t>
  </si>
  <si>
    <t>4.06.04.01 - Välipintaletot</t>
  </si>
  <si>
    <t>4.06.04.02 - Kalkkiletot</t>
  </si>
  <si>
    <t>4.06.05 - Rimpiletot</t>
  </si>
  <si>
    <t>4.06.06 - Kuirisammalrimpiletot</t>
  </si>
  <si>
    <t>4.07 - Luhdat</t>
  </si>
  <si>
    <t>4.07.01 - Metsäluhdat</t>
  </si>
  <si>
    <t>4.07.01.01 - Koivuluhdat</t>
  </si>
  <si>
    <t>4.07.01.02 - Tervaleppäluhdat</t>
  </si>
  <si>
    <t>4.07.01.03 - Harmaaleppäluhdat</t>
  </si>
  <si>
    <t>4.07.02 - Pensaikkoluhdat</t>
  </si>
  <si>
    <t>4.07.02.01 - Pajuluhdat</t>
  </si>
  <si>
    <t>4.07.02.02 - Pajuviitaluhdat</t>
  </si>
  <si>
    <t>4.07.02.03 - Suomyrttiluhdat</t>
  </si>
  <si>
    <t>4.07.03 - Avoluhdat</t>
  </si>
  <si>
    <t>4.08 - Soiden luontotyyppiyhdistelmät</t>
  </si>
  <si>
    <t>4.08.01 - Keidassuot</t>
  </si>
  <si>
    <t>4.08.01.01 - Kermikeitaat</t>
  </si>
  <si>
    <t>4.08.01.01.01 - Laakiokeitaat</t>
  </si>
  <si>
    <t>4.08.01.01.02 - Kilpikeitaat</t>
  </si>
  <si>
    <t>4.08.01.01.03 - Viettokeitaat</t>
  </si>
  <si>
    <t>4.08.01.01.04 - Verkkokeitaat</t>
  </si>
  <si>
    <t>4.08.01.02 - Rämekeitaat</t>
  </si>
  <si>
    <t>4.08.01.02.01 - Metsäkeitaat</t>
  </si>
  <si>
    <t>4.08.01.02.02 - Rahkarämekeitaat</t>
  </si>
  <si>
    <t>4.08.01.02.03 - Routarämekeitaat</t>
  </si>
  <si>
    <t>4.08.02 - Aapasuot</t>
  </si>
  <si>
    <t>4.08.02.01 - Eteläboreaaliset aapasuot</t>
  </si>
  <si>
    <t>4.08.02.02 - Keskiboreaaliset aapasuot</t>
  </si>
  <si>
    <t xml:space="preserve">4.08.02.02.01 - Välipintaiset keskiboreaaliset aapasuot </t>
  </si>
  <si>
    <t>4.08.02.02.02 - Väli-rimpipintaiset keskiboreaaliset aapasuot</t>
  </si>
  <si>
    <t>4.08.02.03 - Pohjoisboreaaliset aapsuot</t>
  </si>
  <si>
    <t>4.08.02.03.01 - Eteläiset pohjoisboraaliset aapasuot</t>
  </si>
  <si>
    <t>4.08.02.03.02 - Pohjoiset pohjoisboreaaliset aapasuot</t>
  </si>
  <si>
    <t>4.08.02.04 - Rinne- ja lakisuot</t>
  </si>
  <si>
    <t>4.08.02.04.01 - Keskiboreaaliset rinne- ja lakisuot</t>
  </si>
  <si>
    <t>4.08.02.04.02 - Pohjoisboreaaliset rinne- ja lakisuot</t>
  </si>
  <si>
    <t>4.08.03 - Palsasuot</t>
  </si>
  <si>
    <t>4.08.04 - Paljakkasuot</t>
  </si>
  <si>
    <t>4.08.05 - Tunturikoivuvyöhykkeen piensuot</t>
  </si>
  <si>
    <t>4.08.06 - Maankohamisrannikon nuoret suot</t>
  </si>
  <si>
    <t>4.08.07 - Boreaaliset piensuot</t>
  </si>
  <si>
    <t>4.08.07.01 - Kalliopainannesuot</t>
  </si>
  <si>
    <t>4.08.07.02 - Kivennäismaapainannesuot</t>
  </si>
  <si>
    <t>4.08.07.03 - Lähdesuot</t>
  </si>
  <si>
    <t>4.08.07.04 - Rantasuot</t>
  </si>
  <si>
    <t>4.08.07.05 - Umpeenkasvusuot</t>
  </si>
  <si>
    <t>4.08.07.06 - Puro- ja jokivarsien suot</t>
  </si>
  <si>
    <t>4.08.07.07 - Kausikosteikot</t>
  </si>
  <si>
    <t>4.08.08 - Maankohamisrannikon soiden kehityssarjat</t>
  </si>
  <si>
    <t>4.08.08.01 - Maankohamisrannikon keidasuokehityssarjat</t>
  </si>
  <si>
    <t>4.08.08.02 - Maankohamisrannikon aapasuokehityssarjat</t>
  </si>
  <si>
    <t>4.08.08.03 - Maankohoamisrannikon piensuokehityssarjat</t>
  </si>
  <si>
    <t>5.01 - Lehdot</t>
  </si>
  <si>
    <t>5.01.01 - Jalopuulehdot</t>
  </si>
  <si>
    <t>5.01.01.01 - Lehmuslehdot</t>
  </si>
  <si>
    <t>5.01.01.02 - Pähkinälehdot</t>
  </si>
  <si>
    <t>5.01.01.03 - Tammilehdot</t>
  </si>
  <si>
    <t>5.01.01.04 - Saarnilehdot</t>
  </si>
  <si>
    <t>5.01.01.05 - Vaahteralehdot</t>
  </si>
  <si>
    <t>5.01.01.06 - Vuorijalavalehdot</t>
  </si>
  <si>
    <t>5.01.01.07 - Kynäjalavalehdot</t>
  </si>
  <si>
    <t>5.01.02 - Kuivat keskiravinteiset lehdot</t>
  </si>
  <si>
    <t>5.01.03 - Kuivat runsasravinteiset lehdot</t>
  </si>
  <si>
    <t>5.01.04 - Tuoreet keskiravinteiset lehdot</t>
  </si>
  <si>
    <t>5.01.05 - Tuoreet runsasravinteiset lehdot</t>
  </si>
  <si>
    <t>5.01.06 - Kosteat keskiravinteiset lehdot</t>
  </si>
  <si>
    <t>5.01.07 - Kosteat runsasravinteiset lehdot</t>
  </si>
  <si>
    <t>5.02 - Lehtomaiset kankaat</t>
  </si>
  <si>
    <t>5.02.01 - Nuoret lehtomaiset kankaat</t>
  </si>
  <si>
    <t>5.02.02.01 - Keski-ikäiset havupuuvaltaiset lehtomaiset kankaat</t>
  </si>
  <si>
    <t>5.02.03.01 - Vanhat havupuuvaltaiset lehtomaiset kankaat</t>
  </si>
  <si>
    <t>5.03 - Tuoreet kankaat</t>
  </si>
  <si>
    <t>5.03.01 - Nuoret tuoreet kankaat</t>
  </si>
  <si>
    <t>5.03.02.01 - Keski-ikäiset havupuuvaltaiset tuoreet kankaat</t>
  </si>
  <si>
    <t>5.03.02.02 - Keski-ikäiset lehtipuuvaltaiset lehtomaiset ja tuoreet kankaat</t>
  </si>
  <si>
    <t>5.03.03.01 - Vanhat havupuuvaltaiset tuoreet kankaat</t>
  </si>
  <si>
    <t>5.03.03.02 - Vanhat lehtipuuvaltaiset lehtomaiset ja tuoreet kankaat</t>
  </si>
  <si>
    <t>5.04 - Kuivahkot kankaat</t>
  </si>
  <si>
    <t>5.04.01 - Nuoret kuivahkot kankaat</t>
  </si>
  <si>
    <t>5.04.02 - Keski-ikäiset kuivahkot kankaat</t>
  </si>
  <si>
    <t>5.04.03 - Vanhat kuivahkot kankaat</t>
  </si>
  <si>
    <t>5.05 - Kuivat kankaat</t>
  </si>
  <si>
    <t>5.05.01 - Nuoret kuivat kankaat</t>
  </si>
  <si>
    <t>5.05.02 - Keski-ikäiset kuivat kankaat</t>
  </si>
  <si>
    <t>5.05.03 - Vanhat kuivat kankaat</t>
  </si>
  <si>
    <t>5.06 - Karukkokankaat</t>
  </si>
  <si>
    <t>5.06.01 - Nuoret karukkokankaat</t>
  </si>
  <si>
    <t>5.06.02 - Keski-ikäiset karukkokankaat</t>
  </si>
  <si>
    <t>5.06.03 - Vanhat karukkokankaat</t>
  </si>
  <si>
    <t>5.07.01 - Harjumetsien valorinteet</t>
  </si>
  <si>
    <t>5.07.02 - Sisämaan dyynimetsät</t>
  </si>
  <si>
    <t>5.07.03 - Sisämaan tulvametsät</t>
  </si>
  <si>
    <t>5.07.04 - Kalliometsät</t>
  </si>
  <si>
    <t>5.07.05 - Alunamaiden kuusikot</t>
  </si>
  <si>
    <t>5.07.06 - Serpentiinivaikutteisen maapohjan metsät</t>
  </si>
  <si>
    <t>5.07.07 - Jalopuustoiset kangasmetsät</t>
  </si>
  <si>
    <t>6.01 - Karut ja keskiravinteiset kalliot</t>
  </si>
  <si>
    <t>6.01.01 - Karut merenrantakalliot</t>
  </si>
  <si>
    <t>6.01.02 - Karut järvenrantakalliot</t>
  </si>
  <si>
    <t>6.01.03 - Karut joenrantakalliot</t>
  </si>
  <si>
    <t>6.01.04 - Karut avoimet laakeat rannikkokalliot</t>
  </si>
  <si>
    <t>6.01.05 - Karut avoimet laakea sisämaakalliot</t>
  </si>
  <si>
    <t>6.01.06 - Karut valoisat kalliojyrkänteet</t>
  </si>
  <si>
    <t>6.01.07 - Karut varjoisat kalliojyrkänteet</t>
  </si>
  <si>
    <t>6.01.08 - Karut ylikaltevat seinämät</t>
  </si>
  <si>
    <t>6.01.09 - Karut ja keskiravinteiset valuvesiseinämät</t>
  </si>
  <si>
    <t>6.01.10 - Karut ja keskiravinteiset kalliorapaumat</t>
  </si>
  <si>
    <t>6.01.11 - Keskiravinteiset merenrantakalliot</t>
  </si>
  <si>
    <t>6.01.12 - Keskiravinteiset järvenrantakalliot</t>
  </si>
  <si>
    <t>6.01.13 - Keskiravinteiset joenrantakalliot</t>
  </si>
  <si>
    <t>6.01.14 - Keskiravinteiset avoimet laakeat kalliot</t>
  </si>
  <si>
    <t>6.01.15 - Keskiravinteiset valoisat kalliojyrkänteet</t>
  </si>
  <si>
    <t>6.01.16 - Keskiravinteiset varjoisat kalliojyrkänteet</t>
  </si>
  <si>
    <t>6.01.17 - Keskiravinteiset ylikaltevat kallioseinämät</t>
  </si>
  <si>
    <t>6.02 - Kalkkikalliot</t>
  </si>
  <si>
    <t>6.02.01 - Merenrantakalkkikalliot</t>
  </si>
  <si>
    <t>6.02.02 - Järvenrantakalkkikalliot</t>
  </si>
  <si>
    <t>6.02.03 - Joenrantakalkkikalliot</t>
  </si>
  <si>
    <t>6.02.04 - Avoimet laakeat kalkkikalliot</t>
  </si>
  <si>
    <t>6.02.05 - Puustoiset laakeat kalkkikalliot</t>
  </si>
  <si>
    <t>6.02.06 - Valoisat kalkkikalliojyrkänteet</t>
  </si>
  <si>
    <t>6.02.07 - Varjoisat kalkkikalliojyrkänteet</t>
  </si>
  <si>
    <t>6.02.08 - Ylikaltevat kalkkikalliojyrkänteet</t>
  </si>
  <si>
    <t>6.02.09 - Valuvetiset kalkkikalliojyrkänteet</t>
  </si>
  <si>
    <t>6.02.10 - Kalkkikallioiden rapaumat</t>
  </si>
  <si>
    <t>6.03 - Serpentiinikalliot, -kivikot ja -soraikot</t>
  </si>
  <si>
    <t>6.03.01 - Serpentiinirantakalliot</t>
  </si>
  <si>
    <t>6.03.02 - Laakeat serpentiinikalliot</t>
  </si>
  <si>
    <t>6.03.03 - Karut serpentiinijyrkänteet</t>
  </si>
  <si>
    <t>6.03.04 - Kalkkivaikuitteiset serpentiinijyrkänteet</t>
  </si>
  <si>
    <t>6.03.05 - Serpentiinikivikot ja -soraikot</t>
  </si>
  <si>
    <t>6.04 - Kiisupitoiset kalliot</t>
  </si>
  <si>
    <t>6.05 - Kivikot</t>
  </si>
  <si>
    <t>6.05.01 - Maankohoamisrantakivikot</t>
  </si>
  <si>
    <t>6.05.02 - Muinaisrantakivikot</t>
  </si>
  <si>
    <t>6.05.03 - Virtaavan veden muovaamat kivikot ja lohkareikot</t>
  </si>
  <si>
    <t>6.05.04 - Pakkasrapautumakivikot</t>
  </si>
  <si>
    <t>6.05.05 - Roudan nostamat kivikot</t>
  </si>
  <si>
    <t>6.05.06 - Moreenilohkareikot</t>
  </si>
  <si>
    <t>6.05.07 - Jyrkänteiden aluslohkareikot</t>
  </si>
  <si>
    <t>6.05.07.01 - Karut ja keskiravinteiset jyrkänteiden aluslohkareikot</t>
  </si>
  <si>
    <t>6.05.07.02 - Kalkkivaikutteiset jyrkänteiden aluslohkareikot</t>
  </si>
  <si>
    <t>6.05.08 - Siirto- ja rapaumalohkareet</t>
  </si>
  <si>
    <t>6.05.08.01 - Karut ja keskiravinteiset siirto- ja rapaumalohkareet</t>
  </si>
  <si>
    <t>6.05.08.02 - Kalkkisiirtolohkareet</t>
  </si>
  <si>
    <t>6.05.08.03 - Serpentiinisiirtolohkareet</t>
  </si>
  <si>
    <t>6.06 - Kallioiden luontotyyppiyhdistelmät</t>
  </si>
  <si>
    <t>6.06.01 - Rotkolaaksot</t>
  </si>
  <si>
    <t>6.06.02 - Rotkot ja kurut</t>
  </si>
  <si>
    <t>6.06.03 - Luolat ja halkeamat</t>
  </si>
  <si>
    <t xml:space="preserve">7.01 - Nummet </t>
  </si>
  <si>
    <t>7.01.01 - Pienruohonummet</t>
  </si>
  <si>
    <t>7.01.02 - Heinänummet</t>
  </si>
  <si>
    <t>7.01.03 - Varpunummet</t>
  </si>
  <si>
    <t xml:space="preserve">7.02 - Kalliokedot </t>
  </si>
  <si>
    <t>7.02.01 - Kalkkivaikutteiset kalliokedot</t>
  </si>
  <si>
    <t>7.02.02 - Karut kalliokedot</t>
  </si>
  <si>
    <t xml:space="preserve">7.03 - Kedot </t>
  </si>
  <si>
    <t>7.03.01 - Kalkkivaikutteiset pienruohokedot</t>
  </si>
  <si>
    <t>7.03.02 - Karut pienruohokedot</t>
  </si>
  <si>
    <t>7.03.03 - Kangaskedot</t>
  </si>
  <si>
    <t>7.03.04 - Mäkikaurakedot</t>
  </si>
  <si>
    <t>7.03.05 - Heinäkedot</t>
  </si>
  <si>
    <t xml:space="preserve">7.04 - Tuoreet niityt </t>
  </si>
  <si>
    <t>7.04.01 - Tuoreet pienruohoniityt</t>
  </si>
  <si>
    <t>7.04.02 - Tuoreet suurruohoniityt</t>
  </si>
  <si>
    <t>7.04.03 - Tuoreet heinäniityt</t>
  </si>
  <si>
    <t xml:space="preserve">7.05 - Kosteat niityt </t>
  </si>
  <si>
    <t>7.05.01 - Kalkkivaikutteiset kosteat niityt</t>
  </si>
  <si>
    <t>7.05.02 - Kosteat ruohoniityt</t>
  </si>
  <si>
    <t>7.05.03 - Kosteat heinäniityt</t>
  </si>
  <si>
    <t>7.06 - Järven- ja joenrantaniityt</t>
  </si>
  <si>
    <t>7.06.01 - Sisävesien hapsiluikkarantaniityt</t>
  </si>
  <si>
    <t>7.06.02 - Sisävesien luikka- ja kaislarantaniityt</t>
  </si>
  <si>
    <t>7.06.03 - Sisävesien suursararantaniityt</t>
  </si>
  <si>
    <t>7.06.04 - Sisävesien matalakasvuiset vihvilä-, heinä- ja sararantaniityt</t>
  </si>
  <si>
    <t>7.06.05 - Sisävesien korkeakasvuiset rantaniityt</t>
  </si>
  <si>
    <t xml:space="preserve">7.07 - Merenrantaniityt </t>
  </si>
  <si>
    <t>7.07.01 - Pikkuluikka-hapsiluikkamerenrantaniityt</t>
  </si>
  <si>
    <t>7.07.02 - Luikka- ja kaislamerenrantaniityt</t>
  </si>
  <si>
    <t>7.07.03 - Suursaramerenrantaniityt</t>
  </si>
  <si>
    <t>7.07.04 - Matalakasvuiset vihvilä-, heinä- ja saramerenrantaniityt</t>
  </si>
  <si>
    <t>7.07.05 - Korkeakasvuiset merenrantaniityt</t>
  </si>
  <si>
    <t>7.07.06 - Suolamaalaikut</t>
  </si>
  <si>
    <t xml:space="preserve">7.08 - Tulvaniityt </t>
  </si>
  <si>
    <t>7.08.01 - Kortetulvaniityt</t>
  </si>
  <si>
    <t>7.08.02 - Suursaratulvaniityt</t>
  </si>
  <si>
    <t>7.08.03 - Kosteat heinätulvaniityt</t>
  </si>
  <si>
    <t>7.08.04 - Tuoreet heinätulvaniityt</t>
  </si>
  <si>
    <t>7.08.05 - Tuoreet suurruohotulvaniityt</t>
  </si>
  <si>
    <t>7.08.06 - Kuivat pienruohotulvaniityt</t>
  </si>
  <si>
    <t xml:space="preserve">7.09 - Suoniityt </t>
  </si>
  <si>
    <t xml:space="preserve">7.10 - Lehdes- ja vesaniityt  </t>
  </si>
  <si>
    <t>7.10.01 - Lehdesniityt</t>
  </si>
  <si>
    <t>7.10.02 - Vesaniityt</t>
  </si>
  <si>
    <t>7.10.03 - Lepikkoniityt</t>
  </si>
  <si>
    <t xml:space="preserve">7.11 - Hakamaat </t>
  </si>
  <si>
    <t>7.11.01 - Jalopuuhaat</t>
  </si>
  <si>
    <t>7.11.02 - Lehtipuuhaat</t>
  </si>
  <si>
    <t>7.11.03 - Sekapuuhaat</t>
  </si>
  <si>
    <t>7.11.04 - Havupuuhaat</t>
  </si>
  <si>
    <t xml:space="preserve">7.12 - Metsälaitumet </t>
  </si>
  <si>
    <t>7.12.01 - Lehtimetsälaitumet</t>
  </si>
  <si>
    <t>7.12.02 - Sekametsälaitumet</t>
  </si>
  <si>
    <t>7.12.03 - Havumetsälaitumet</t>
  </si>
  <si>
    <t>8.01.01 - Tunturikoivikot</t>
  </si>
  <si>
    <t>8.01.01.01 - Kuivat ja kuivahkot tunturikoivikot</t>
  </si>
  <si>
    <t>8.01.01.01.01 - Variksenmarja-jäkälä-tunturikoivikot</t>
  </si>
  <si>
    <t>8.01.01.01.02 - Variksenmarja-jäkälä-seinäsammal-tunturikoivikot</t>
  </si>
  <si>
    <t>8.01.01.01.03 - Variksenmarja-mustikka-tunturikoivikot</t>
  </si>
  <si>
    <t>8.01.01.02 - Tuoreet tunturikoivikot</t>
  </si>
  <si>
    <t>8.01.01.02.01 - Variksenmarjatunturikoivikot</t>
  </si>
  <si>
    <t>8.01.01.02.02 - Ruohokanukka-variksenmarja-mustikka-tunturikoivikot</t>
  </si>
  <si>
    <t>8.01.01.02.03 - Ruohokanukka-mustikka-tunturikoivikot</t>
  </si>
  <si>
    <t>8.01.01.03 - Lehtomaiset tunturikoivikot  (samalla luontotyyppitaso)</t>
  </si>
  <si>
    <t>8.01.01.04 - Tunturikoivulehdot</t>
  </si>
  <si>
    <t>8.01.01.04.01 - Tunturien pienruoholehdot</t>
  </si>
  <si>
    <t>8.01.01.04.02 - Tunturien suurruoholehdot</t>
  </si>
  <si>
    <t>8.01.01.04.03 - Tunturien suursaniaislehdot</t>
  </si>
  <si>
    <t>8.01.02 - Tunturihaavikot / Tunturien haavikot</t>
  </si>
  <si>
    <t>8.01.03 - Erilliset männiköt</t>
  </si>
  <si>
    <t>8.01.04 - Erilliset kuusikot</t>
  </si>
  <si>
    <t>8.02 - Tunturikangaspensaikot</t>
  </si>
  <si>
    <t>8.02.01 - Tunturikangaspajukot</t>
  </si>
  <si>
    <t>8.02.02 - Tunturikatajikot</t>
  </si>
  <si>
    <t>8.02.03 - Tunturikoivupensaikot</t>
  </si>
  <si>
    <t>8.03 - Tunturikankaat</t>
  </si>
  <si>
    <t>8.03.01 - Karut tunturikankaat</t>
  </si>
  <si>
    <t>8.03.01.01 - Tuulikankaat</t>
  </si>
  <si>
    <t>8.03.01.02 - Variksenmarjakankaat</t>
  </si>
  <si>
    <t>8.03.01.03 - Vaivaiskoivukankaat</t>
  </si>
  <si>
    <t>8.03.01.04 - Mustikkakankaat</t>
  </si>
  <si>
    <t>8.03.01.05 - Kurjenkanervakankaat</t>
  </si>
  <si>
    <t>8.03.01.06 - Kanervakankaat</t>
  </si>
  <si>
    <t>8.03.01.07 - Liekovarpiokankaat</t>
  </si>
  <si>
    <t>8.03.02 - Lapinvuokkokankaat</t>
  </si>
  <si>
    <t>8.03.02.01 - Ravinteiset lapinvuokkokankaat</t>
  </si>
  <si>
    <t>8.03.02.02 - Karut lapinvuokkokankaat</t>
  </si>
  <si>
    <t>8.04.01 - Tunturien heinäkankaat</t>
  </si>
  <si>
    <t>8.04.01.01 - Jäkkikankaat</t>
  </si>
  <si>
    <t>8.04.01.02 - Lampaannata-tunturivihviläkankaat</t>
  </si>
  <si>
    <t>8.04.02 - Tunturiniityt</t>
  </si>
  <si>
    <t>8.04.02.01 - Tunturien pienruohoniityt</t>
  </si>
  <si>
    <t>8.04.02.02 - Tunturien suurruohoniityt</t>
  </si>
  <si>
    <t>8.04.02.03 - Pajukkoiset puronvarsiruohostot</t>
  </si>
  <si>
    <t>8.04.02.04 - Tunturien saniaisniityt</t>
  </si>
  <si>
    <t>8.05 - Lumenviipymät ja lumenpysymät</t>
  </si>
  <si>
    <t>8.05.01 - Lumenviipymät</t>
  </si>
  <si>
    <t>8.05.01.01 - Karut lumenviipymät</t>
  </si>
  <si>
    <t>8.05.01.01.01 - Vaivaispajulumenviipymät</t>
  </si>
  <si>
    <t>8.05.01.01.02 - Matalasaraiset ja -heinäiset lumenviipymät</t>
  </si>
  <si>
    <t>8.05.01.01.03 - Karut pienruoholumenviipymät</t>
  </si>
  <si>
    <t>8.05.01.01.04 - Karut sammalvaltaiset lumenviipymät</t>
  </si>
  <si>
    <t>8.05.01.01.05 - Jääleinikkilumenviipymät</t>
  </si>
  <si>
    <t>8.05.01.02 - Ravinteiset lumenviipymät</t>
  </si>
  <si>
    <t>8.05.01.02.01 - Ravinteiset kangasmaiset lumenviipymät</t>
  </si>
  <si>
    <t>8.05.01.02.02 - Ravinteiset pienruoholumenviipymät</t>
  </si>
  <si>
    <t>8.05.01.02.03 - Ravinteiset sammalvaltaiset lumenviipymät</t>
  </si>
  <si>
    <t>8.05.02 - Lumenpysymät</t>
  </si>
  <si>
    <t>8.06 - Kuviomaat</t>
  </si>
  <si>
    <t>8.06.01 - Tasamaiden kuviomaat</t>
  </si>
  <si>
    <t>8.06.02 - Rinteiden kuviomaat ja vuotomaat</t>
  </si>
  <si>
    <t>8.07 - Routanummet</t>
  </si>
  <si>
    <t>8.08 - Tunturien dyyni- ja deflaatioalueet</t>
  </si>
  <si>
    <t>8.09 - Tunturikalliot ja -kivikot</t>
  </si>
  <si>
    <t>8.09.01 - Tunturien karut ja keskiravinteiset laakeat kalliot</t>
  </si>
  <si>
    <t>8.09.02 - Tunturien karut ja keskiravinteiset jyrkänteet</t>
  </si>
  <si>
    <t>8.09.03 - Tunturien kalkkikalliot ja -kivikot</t>
  </si>
  <si>
    <t>8.09.04 - Tunturien serpentiinikalliot ja -kivikot</t>
  </si>
  <si>
    <t>8.09.05 - Tunturien kiisupitoiset kalliot ja kivikot</t>
  </si>
  <si>
    <t>8.09.06 - Tunturien karut ja keskiravinteiset kivikot</t>
  </si>
  <si>
    <t>8.09.07 - Vyörysorat</t>
  </si>
  <si>
    <t>8.09.07.01 - Karut ja keskiravinteiset vyörysorat</t>
  </si>
  <si>
    <t>8.09.07.02 - Kalkkivyörysorat</t>
  </si>
  <si>
    <t>8.10.01 - Rotkolaaksot</t>
  </si>
  <si>
    <t>8.10.02 - Rotkot ja kurut</t>
  </si>
  <si>
    <t>I01 Monivuotisten levien tai sammalten luonnehtimat kovat pohjat</t>
  </si>
  <si>
    <t>I01.01 Haurupohjat</t>
  </si>
  <si>
    <t>I01.02 Punaleväpohjat</t>
  </si>
  <si>
    <t>I01.03 Monivuotisten rihmalevien luonnehtimat pohjat</t>
  </si>
  <si>
    <t>I01.04 Vesisammalpohjat</t>
  </si>
  <si>
    <t>I02 Kasvillisuuden luonnehtimat pehmeät pohjat</t>
  </si>
  <si>
    <t>I02.01 Vesikuusipohjat</t>
  </si>
  <si>
    <t>I02.02 Vitapohjat</t>
  </si>
  <si>
    <t>I02.03 Sätkinpohjat</t>
  </si>
  <si>
    <t>I02.04 Haura- ja hapsikkapohjat</t>
  </si>
  <si>
    <t>I02.05 Ärviäpohjat</t>
  </si>
  <si>
    <t>I02.06 Näkinpartaispohjat</t>
  </si>
  <si>
    <t>I02.06.01 Avoimet näkinpartaispohjat</t>
  </si>
  <si>
    <t>I02.06.02 Suojaisat näkinpartaispohjat</t>
  </si>
  <si>
    <t>I02.07 Merinäkinruohopohjat</t>
  </si>
  <si>
    <t>I02.08 Meriajokaspohjat</t>
  </si>
  <si>
    <t>I02.09 Luikkapohjat</t>
  </si>
  <si>
    <t>I02.10 Kelluslehtisten luonnehtimat pohjat</t>
  </si>
  <si>
    <t>I03 Irtonaisen kasvillisuuden luonnehtimat pohjat</t>
  </si>
  <si>
    <t>I03.01 Irtonaisen haurun luonnehtimat pohjat</t>
  </si>
  <si>
    <t>I03.02 Karvalehtipohjat</t>
  </si>
  <si>
    <t>I03.03 Irtonaisen ahdinpalleron luonnehtimat pohjat</t>
  </si>
  <si>
    <t>I04 Selkärangattomien luonnehtimat kovat pohjat</t>
  </si>
  <si>
    <t>I04.01 Sinisimpukkapohjat</t>
  </si>
  <si>
    <t>I04.02 Vaeltajasimpukkapohjat</t>
  </si>
  <si>
    <t>I04.03 Merirokkopohjat</t>
  </si>
  <si>
    <t>I04.04 Polyyppipohjat</t>
  </si>
  <si>
    <t>I05 Yksivuotisten levien luonnehtimat pohjat</t>
  </si>
  <si>
    <t>I05.01 Letkuleväpohjat</t>
  </si>
  <si>
    <t>I05.02 Kultajouhi- ja jouhileväpohjat</t>
  </si>
  <si>
    <t>I05.03 Yksivuotisten rihmalevien luonnehtimat pohjat</t>
  </si>
  <si>
    <t>I06 Selkärangattomien luonnehtimat pehmeät pohjat</t>
  </si>
  <si>
    <t>I06.01 Hietasimpukkapohjat</t>
  </si>
  <si>
    <t>I06.02 Liejusimpukkapohjat</t>
  </si>
  <si>
    <t>I06.03 Sydänsimpukkapohjat</t>
  </si>
  <si>
    <t>I06.04 Suursimpukkapohjat</t>
  </si>
  <si>
    <t>I06.05 Monisukasmatopohjat</t>
  </si>
  <si>
    <t>I06.06 Valkokatka-merivalkokatkapohjat</t>
  </si>
  <si>
    <t>I06.07 Hietakatkapohjat</t>
  </si>
  <si>
    <t>I06.08 Surviaissääskipohjat</t>
  </si>
  <si>
    <t>I06.09 Meiofaunapohjat</t>
  </si>
  <si>
    <t>I07 Muunlaiset pohjat</t>
  </si>
  <si>
    <t>I07.01 Yhteyttävien mikroeliöiden ja laiduntavien kotiloiden luonnehtimat pohjat</t>
  </si>
  <si>
    <t>I07.02 Anaerobisten eliöiden luonnehtimat pohjat</t>
  </si>
  <si>
    <t>I07.03 Syanobakteeri- tai ripsieläinpallojen luonnehtimat pohjat</t>
  </si>
  <si>
    <t>I07.04 Kuorisorapohjat</t>
  </si>
  <si>
    <t>I07.05 Rauta-mangaanisaostumapohjat</t>
  </si>
  <si>
    <t>I08 Ulappa ja merijää</t>
  </si>
  <si>
    <t>I08.01 Itämeren altaan pohjoisosan ja Suomenlahden ulappa</t>
  </si>
  <si>
    <t>I08.02 Selkämeren ja Ahvenanmeren ulappa</t>
  </si>
  <si>
    <t>I08.03 Perämeren ulappa</t>
  </si>
  <si>
    <t>I08.04 Merijää</t>
  </si>
  <si>
    <t>I09 Itämeren luontotyyppiyhdistelmät</t>
  </si>
  <si>
    <t>I09.01 Fladat</t>
  </si>
  <si>
    <t>I09.02 Kluuvit</t>
  </si>
  <si>
    <t>I09.03 Rannikon jokisuistot</t>
  </si>
  <si>
    <t>I09.04 Riutat</t>
  </si>
  <si>
    <t>I09.05 Hiekkasärkät</t>
  </si>
  <si>
    <t>R01 Itämeren kivikkorannat</t>
  </si>
  <si>
    <t>R01.01 Itämeren kivikko- ja lohkarerannat</t>
  </si>
  <si>
    <t>R01.02 Itämeren sora- ja somerikkorannat</t>
  </si>
  <si>
    <t>R02 Itämeren hiekkarannat ja dyynit</t>
  </si>
  <si>
    <t>R02.01 Itämeren hiekkarannat</t>
  </si>
  <si>
    <t>R02.02 Liikkuvat alkiovaiheen dyynit</t>
  </si>
  <si>
    <t>R02.03 Liikkuvat rantavehnädyynit</t>
  </si>
  <si>
    <t>R02.04 Harmaat dyynit</t>
  </si>
  <si>
    <t>R02.05 Variksenmarjadyynit</t>
  </si>
  <si>
    <t>R02.06 Dyynialueiden kosteat soistuneet painanteet</t>
  </si>
  <si>
    <t>R02.07 Metsäiset dyynit</t>
  </si>
  <si>
    <t>R02.08 Dyynien deflaatiokentät</t>
  </si>
  <si>
    <t>R03 Itämeren luontaiset niittyrannat</t>
  </si>
  <si>
    <t>R03.01 Itämeren kivikkoiset niittyrannat</t>
  </si>
  <si>
    <t>R03.02 Itämeren epilitoraalikedot</t>
  </si>
  <si>
    <t>R03.03 Itämeren suurruohostot</t>
  </si>
  <si>
    <t>R04 Merenrantojen ilmaversoiskasvustot</t>
  </si>
  <si>
    <t>R04.01 Merenrantaruovikot</t>
  </si>
  <si>
    <t>R04.02 Merenrantakaislikot</t>
  </si>
  <si>
    <t>R04.03 Merenrantaosmankäämiköt</t>
  </si>
  <si>
    <t>R05 Eloperäiset rantavallit</t>
  </si>
  <si>
    <t>R05.01 Hauruvallit</t>
  </si>
  <si>
    <t>R05.02 Ruokovallit</t>
  </si>
  <si>
    <t>R05.03 Meriajokasvallit</t>
  </si>
  <si>
    <t>R06 Rannikon ja saariston pensaikot ja metsät</t>
  </si>
  <si>
    <t>R06.01 Tyrnipensaikot</t>
  </si>
  <si>
    <t>R06.02 Suomyrttipensaikot</t>
  </si>
  <si>
    <t>R06.03 Merenrantapajukot</t>
  </si>
  <si>
    <t>R06.04 Merenrannan leppävyöt ja pensaikot</t>
  </si>
  <si>
    <t>R06.05 Merenrantakatajikot</t>
  </si>
  <si>
    <t>R06.06 Ulkosaariston lehtipuumetsiköt</t>
  </si>
  <si>
    <t>R06.07 Rannikon kosteat leppälehdot</t>
  </si>
  <si>
    <t>R06.08 Rannikon tuoreet lehtipuuvaltaiset lehdot</t>
  </si>
  <si>
    <t>R06.09 Rannikon kuivat lehtipuuvaltaiset lehdot</t>
  </si>
  <si>
    <t>R06.10 Rannikon lehtomaiset kuusikot</t>
  </si>
  <si>
    <t>R06.11 Rannikon lehtomaiset lehtimetsät</t>
  </si>
  <si>
    <t>R06.12 Rannikon tuoreen kankaan kuusikot</t>
  </si>
  <si>
    <t>R06.13 Rannikon tuoreen kankaan koivikot</t>
  </si>
  <si>
    <t>R06.14 Rannikon kuivan kankaan kuusikot</t>
  </si>
  <si>
    <t>R06.15 Rannikon kuivan kankaan männiköt</t>
  </si>
  <si>
    <t>R06.16 Rannikon kuivan kankaan koivikot</t>
  </si>
  <si>
    <t>R06.17 Rannikon karukkokankaiden kuusikot</t>
  </si>
  <si>
    <t>R06.18 Rannikon karukkokankaiden männiköt</t>
  </si>
  <si>
    <t>R06.19 Rannikon karukkokankaiden koivikot</t>
  </si>
  <si>
    <t>R07 Merenrantojen kalliolammikot</t>
  </si>
  <si>
    <t>R08 Rannikon luontotyyppiyhdistelmät</t>
  </si>
  <si>
    <t>R08.01 Itämeren dyynisarjat</t>
  </si>
  <si>
    <t>R08.02 Maankohoamisrannikon metsien kehityssarjat</t>
  </si>
  <si>
    <t>R08.03 Maankohoamisrannikon karujen saarten kehityssarjat</t>
  </si>
  <si>
    <t>R08.04 Ulkosaariston saaret ja luodot</t>
  </si>
  <si>
    <t>R08.05 Lintusaaret</t>
  </si>
  <si>
    <t>R08.06 Itämeren harjusaaret</t>
  </si>
  <si>
    <t>V01 Järvet</t>
  </si>
  <si>
    <t>V01.01 Pienet ja keskikokoiset vähähumuksiset järvet</t>
  </si>
  <si>
    <t>V01.02 Suuret vähähumuksiset järvet</t>
  </si>
  <si>
    <t>V01.03 Matalat vähähumuksiset järvet</t>
  </si>
  <si>
    <t>V01.04 Pienet humusjärvet</t>
  </si>
  <si>
    <t>V01.05 Keskikokoiset humusjärvet</t>
  </si>
  <si>
    <t>V01.06 Suuret humusjärvet</t>
  </si>
  <si>
    <t>V01.07 Matalat humusjärvet</t>
  </si>
  <si>
    <t>V01.08 Runsashumuksiset järvet</t>
  </si>
  <si>
    <t>V01.09 Matalat runsashumuksiset järvet</t>
  </si>
  <si>
    <t>V01.10 Pohjois-Lapin järvet</t>
  </si>
  <si>
    <t>V01.11 Runsasravinteiset järvet</t>
  </si>
  <si>
    <t>V01.12 Runsaskalkkiset järvet</t>
  </si>
  <si>
    <t>V01.13 Voimakkaasti pohjavesivaikutteiset järvet</t>
  </si>
  <si>
    <t>V02 Lammet</t>
  </si>
  <si>
    <t>V02.01 Harjulammet</t>
  </si>
  <si>
    <t>V02.02 Kalliolammet</t>
  </si>
  <si>
    <t>V02.03 Metsälammet</t>
  </si>
  <si>
    <t>V02.04 Suolammet</t>
  </si>
  <si>
    <t>V02.05 Tunturilammet</t>
  </si>
  <si>
    <t>V02.06 Runsasravinteiset lammet</t>
  </si>
  <si>
    <t>V02.07 Kalkkilammet</t>
  </si>
  <si>
    <t>V02.08 Lähdelammet</t>
  </si>
  <si>
    <t>V02.09 Kausikuivat lammet</t>
  </si>
  <si>
    <t>V03 Lähteikköluontotyypit</t>
  </si>
  <si>
    <t>V03.01 Lähteiköt</t>
  </si>
  <si>
    <t>V03.02 Huurresammallähteiköt</t>
  </si>
  <si>
    <t>V04 Virtavedet</t>
  </si>
  <si>
    <t>V04.01 Tunturialueen virtavedet</t>
  </si>
  <si>
    <t>V04.01.01 Tunturialueen norot</t>
  </si>
  <si>
    <t>V04.01.02 Tunturialueen latvapurot</t>
  </si>
  <si>
    <t>V04.01.03 Tunturialueen purot ja pikkujoet</t>
  </si>
  <si>
    <t>V04.01.04 Tunturialueen joet</t>
  </si>
  <si>
    <t>V04.01.05 Tunturialueen vesiputoukset ja könkäät</t>
  </si>
  <si>
    <t>V04.02 Havumetsävyöhykkeen virtavedet</t>
  </si>
  <si>
    <t>V04.02.01 Havumetsävyöhykkeen norot</t>
  </si>
  <si>
    <t>V04.02.02 Havumetsävyöhykkeen latvapurot</t>
  </si>
  <si>
    <t>V04.02.03 Savimaiden latvapurot</t>
  </si>
  <si>
    <t>V04.02.04 Havumetsävyöhykkeen purot ja pikkujoet</t>
  </si>
  <si>
    <t>V04.02.05 Savimaiden purot ja pikkujoet</t>
  </si>
  <si>
    <t>V04.02.06 Keskisuuret havumetsävyöhykkeen joet</t>
  </si>
  <si>
    <t>V04.02.07 Keskisuuret savimaiden joet</t>
  </si>
  <si>
    <t>V04.02.08 Suuret havumetsävyöhykkeen joet</t>
  </si>
  <si>
    <t>V04.02.09 Suuret savimaiden joet</t>
  </si>
  <si>
    <t>V04.02.10 Erittäin suuret joet</t>
  </si>
  <si>
    <t>V04.02.11 Havumetsävyöhykkeen vesiputoukset ja könkäät</t>
  </si>
  <si>
    <t>V04.03 Meanderoivat virtavedet</t>
  </si>
  <si>
    <t>V04.03.01 Meanderoivat purot ja pikkujoet</t>
  </si>
  <si>
    <t>V04.03.02 Meanderoivat joet</t>
  </si>
  <si>
    <t>V05 Rannat</t>
  </si>
  <si>
    <t>V05.01 Järvien kivikko- ja lohkarerannat</t>
  </si>
  <si>
    <t>V05.02 Järvien sora- ja somerikkorannat</t>
  </si>
  <si>
    <t>V05.03 Järvien hiekka- ja hietarannat</t>
  </si>
  <si>
    <t>V05.04 Järvien eroosiotörmät</t>
  </si>
  <si>
    <t>V05.05 Järvien savi- ja hiesurannat</t>
  </si>
  <si>
    <t>V05.06 Järvien sekalajitteiset rannat</t>
  </si>
  <si>
    <t>V05.07 Järvien muta- ja liejurannat</t>
  </si>
  <si>
    <t>V05.08 Järvien rantapensaikot</t>
  </si>
  <si>
    <t>V05.09 Järvien ja jokien ruovikot ja suurhelofyyttien kasvustot</t>
  </si>
  <si>
    <t>V05.10 Järvien ja jokien suursaraikot</t>
  </si>
  <si>
    <t>V05.11 Jokien kivikko- ja lohkarerannat</t>
  </si>
  <si>
    <t>V05.12 Jokien sora- ja somerikkorannat</t>
  </si>
  <si>
    <t>V05.13 Jokien hiekka- ja hietarannat sekä särkät</t>
  </si>
  <si>
    <t>V05.14 Jokien eroosiotörmät</t>
  </si>
  <si>
    <t>V05.15 Jokien savi- ja hiesurannat</t>
  </si>
  <si>
    <t>V05.16 Jokien sekalajitteiset rannat</t>
  </si>
  <si>
    <t>V05.17 Jokien rantapensaikot</t>
  </si>
  <si>
    <t>S01 Korvet</t>
  </si>
  <si>
    <t>S01.01 Kangaskorvet</t>
  </si>
  <si>
    <t>S01.02 Lehtokorvet</t>
  </si>
  <si>
    <t>S01.03 Ruohokorvet</t>
  </si>
  <si>
    <t>S01.04 Aitokorvet</t>
  </si>
  <si>
    <t>S01.04.01 Varpukorvet</t>
  </si>
  <si>
    <t>S01.04.02 Metsäkortekorvet</t>
  </si>
  <si>
    <t>S01.04.03 Muurainkorvet</t>
  </si>
  <si>
    <t>S02 Neva- ja lettokorvet</t>
  </si>
  <si>
    <t>S02.01 Lettokorvet</t>
  </si>
  <si>
    <t>S02.02 Sarakorvet</t>
  </si>
  <si>
    <t>S02.03 Juolasarakorvet</t>
  </si>
  <si>
    <t>S02.04 Tupasvillakorvet</t>
  </si>
  <si>
    <t>S03 Rämeet</t>
  </si>
  <si>
    <t>S03.01 Kangasrämeet</t>
  </si>
  <si>
    <t>S03.02 Korpirämeet</t>
  </si>
  <si>
    <t>S03.03 Pallosararämeet</t>
  </si>
  <si>
    <t>S03.04 Isovarpurämeet</t>
  </si>
  <si>
    <t>S03.05 Tupasvillarämeet</t>
  </si>
  <si>
    <t>S03.06 Rahkarämeet</t>
  </si>
  <si>
    <t>S03.07 Routarämeet</t>
  </si>
  <si>
    <t>S03.07.01 Palsarämeet</t>
  </si>
  <si>
    <t>S03.07.02 Pounikkorämeet</t>
  </si>
  <si>
    <t>S04 Neva- ja lettorämeet</t>
  </si>
  <si>
    <t>S04.01 Lettorämeet</t>
  </si>
  <si>
    <t>S04.01.01 Reunavaikutteiset lettorämeet</t>
  </si>
  <si>
    <t>S04.01.02 Rahkaiset lettorämeet (rämeletot)</t>
  </si>
  <si>
    <t>S04.02 Lettonevarämeet</t>
  </si>
  <si>
    <t>S04.03 Sararämeet</t>
  </si>
  <si>
    <t>S04.04 Kalvakkarämeet</t>
  </si>
  <si>
    <t>S04.05 Rimpinevarämeet</t>
  </si>
  <si>
    <t>S04.06 Lyhytkorsirämeet</t>
  </si>
  <si>
    <t>S04.07 Keidasrämeet</t>
  </si>
  <si>
    <t>S05 Nevat</t>
  </si>
  <si>
    <t>S05.01 Lettonevat</t>
  </si>
  <si>
    <t>S05.02 Luhtanevat</t>
  </si>
  <si>
    <t>S05.03 Saranevat</t>
  </si>
  <si>
    <t>S05.04 Kalvakkanevat</t>
  </si>
  <si>
    <t>S05.05 Rimpinevat</t>
  </si>
  <si>
    <t>S05.06 Minerotrofiset lyhytkorsinevat</t>
  </si>
  <si>
    <t>S05.07 Kuljunevat</t>
  </si>
  <si>
    <t>S05.08 Ombrotrofiset lyhytkorsinevat</t>
  </si>
  <si>
    <t>S06 Letot</t>
  </si>
  <si>
    <t>S06.01 Luhtaletot</t>
  </si>
  <si>
    <t>S06.02 Lähdeletot</t>
  </si>
  <si>
    <t>S06.03 Koivuletot</t>
  </si>
  <si>
    <t>S06.03.01 Rimpiset koivuletot</t>
  </si>
  <si>
    <t>S06.03.02 Välipintakoivuletot</t>
  </si>
  <si>
    <t>S06.04 Välipintaletot</t>
  </si>
  <si>
    <t>S06.05 Rimpiletot</t>
  </si>
  <si>
    <t>S06.06 Kalkkiletot</t>
  </si>
  <si>
    <t>S06.07 Kuirisammalrimpiletot</t>
  </si>
  <si>
    <t>S07 Luhdat</t>
  </si>
  <si>
    <t>S07.01 Metsäluhdat</t>
  </si>
  <si>
    <t>S07.01.01 Koivuluhdat</t>
  </si>
  <si>
    <t>S07.01.02 Tervaleppäluhdat</t>
  </si>
  <si>
    <t>S07.01.03 Harmaaleppäluhdat</t>
  </si>
  <si>
    <t>S07.02 Pensaikkoluhdat</t>
  </si>
  <si>
    <t>S07.02.01 Pajuluhdat</t>
  </si>
  <si>
    <t>S07.02.02 Pajuviitaluhdat</t>
  </si>
  <si>
    <t>S07.02.03 Suomyrttiluhdat</t>
  </si>
  <si>
    <t>S07.03 Avoluhdat</t>
  </si>
  <si>
    <t>S08 Suoarot</t>
  </si>
  <si>
    <t>S09 Soiden luontotyyppiyhdistelmät</t>
  </si>
  <si>
    <t>S09.01 Keidassuot</t>
  </si>
  <si>
    <t>S09.01.01 Kermikeitaat</t>
  </si>
  <si>
    <t>S09.01.01.01 Laakio- ja nummikeitaat</t>
  </si>
  <si>
    <t>S09.01.01.02 Kilpikeitaat</t>
  </si>
  <si>
    <t>S09.01.01.03 Viettokeitaat</t>
  </si>
  <si>
    <t>S09.01.01.04 Verkkokeitaat</t>
  </si>
  <si>
    <t>S09.01.02 Rämekeitaat</t>
  </si>
  <si>
    <t>S09.01.02.01 Metsäkeitaat</t>
  </si>
  <si>
    <t>S09.01.02.02 Rahkarämekeitaat</t>
  </si>
  <si>
    <t>S09.02 Aapasuot</t>
  </si>
  <si>
    <t>S09.02.01 Keskiboreaaliset aapasuot</t>
  </si>
  <si>
    <t>S09.02.02 Pohjoisboreaaliset aapasuot</t>
  </si>
  <si>
    <t>S09.02.02.01 Eteläiset pohjoisboreaaliset aapasuot</t>
  </si>
  <si>
    <t>S09.02.02.02 Pohjoiset pohjoisboreaaliset aapasuot</t>
  </si>
  <si>
    <t>S09.03 Eteläiset sarasuot</t>
  </si>
  <si>
    <t>S09.04 Rinnesuot</t>
  </si>
  <si>
    <t>S09.04.01 Keskiboreaaliset rinnesuot</t>
  </si>
  <si>
    <t>S09.04.02 Pohjoisboreaaliset rinnesuot</t>
  </si>
  <si>
    <t>S09.05 Palsasuot</t>
  </si>
  <si>
    <t>S09.06 Tunturisuot</t>
  </si>
  <si>
    <t>S09.07 Rannikkosuot</t>
  </si>
  <si>
    <t>S09.08 Boreaaliset piensuot</t>
  </si>
  <si>
    <t>S10 Maankohoamisrannikon kehityssarjat</t>
  </si>
  <si>
    <t>S10.01 Maankohoamisrannikon keidassuokehityssarjat</t>
  </si>
  <si>
    <t>S10.02 Maankohoamisrannikon aapasuokehityssarjat</t>
  </si>
  <si>
    <t>S10.03 Maankohoamisrannikon piensuokehityssarjat</t>
  </si>
  <si>
    <t>M01 Lehdot</t>
  </si>
  <si>
    <t>M01.01 Jalopuulehdot</t>
  </si>
  <si>
    <t>M01.01.01 Lehmuslehdot</t>
  </si>
  <si>
    <t>M01.01.02 Pähkinälehdot</t>
  </si>
  <si>
    <t>M01.01.03 Tammilehdot</t>
  </si>
  <si>
    <t>M01.01.04 Saarnilehdot</t>
  </si>
  <si>
    <t>M01.01.05 Vaahteralehdot</t>
  </si>
  <si>
    <t>M01.01.06 Vuorijalavalehdot</t>
  </si>
  <si>
    <t>M01.01.07 Kynäjalavalehdot</t>
  </si>
  <si>
    <t>M01.02 Kosteuden ja ravinteisuuden perusteella erotetut lehdot</t>
  </si>
  <si>
    <t>M01.02.01 Kuivat keskiravinteiset lehdot</t>
  </si>
  <si>
    <t>M01.02.02 Kuivat runsasravinteiset lehdot</t>
  </si>
  <si>
    <t>M01.02.03 Tuoreet keskiravinteiset lehdot</t>
  </si>
  <si>
    <t>M01.02.04 Tuoreet runsasravinteiset lehdot</t>
  </si>
  <si>
    <t>M01.02.05 Kosteat keskiravinteiset lehdot</t>
  </si>
  <si>
    <t>M01.02.06 Kosteat runsasravinteiset lehdot</t>
  </si>
  <si>
    <t>M02 Kangasmetsät</t>
  </si>
  <si>
    <t>M02.01 Lehtomaiset kankaat</t>
  </si>
  <si>
    <t>M02.01.01 Nuoret lehtomaiset kankaat</t>
  </si>
  <si>
    <t>M02.01.02 Varttuneet havupuuvaltaiset lehtomaiset kankaat</t>
  </si>
  <si>
    <t>M02.01.03 Vanhat havupuuvaltaiset lehtomaiset kankaat</t>
  </si>
  <si>
    <t>M02.02 Tuoreet kankaat</t>
  </si>
  <si>
    <t>M02.02.01 Nuoret tuoreet kankaat</t>
  </si>
  <si>
    <t>M02.02.02 Varttuneet havupuuvaltaiset tuoreet kankaat</t>
  </si>
  <si>
    <t>M02.02.03 Vanhat havupuuvaltaiset tuoreet kankaat</t>
  </si>
  <si>
    <t>M02.02.04 Varttuneet lehtipuuvaltaiset lehtomaiset ja tuoreet kankaat</t>
  </si>
  <si>
    <t>M02.02.05 Vanhat lehtipuuvaltaiset lehtomaiset ja tuoreet kankaat</t>
  </si>
  <si>
    <t>M02.03 Kuivahkot kankaat</t>
  </si>
  <si>
    <t>M02.03.01 Nuoret kuivahkot kankaat</t>
  </si>
  <si>
    <t>M02.03.02 Varttuneet kuivahkot kankaat</t>
  </si>
  <si>
    <t>M02.03.03 Vanhat kuivahkot kankaat</t>
  </si>
  <si>
    <t>M02.04 Kuivat kankaat</t>
  </si>
  <si>
    <t>M02.04.01 Nuoret kuivat kankaat</t>
  </si>
  <si>
    <t>M02.04.02 Varttuneet kuivat kankaat</t>
  </si>
  <si>
    <t>M02.04.03 Vanhat kuivat kankaat</t>
  </si>
  <si>
    <t>M02.05 Karukkokankaat</t>
  </si>
  <si>
    <t>M03 Muut metsien luontotyypit</t>
  </si>
  <si>
    <t>M03.01 Harjumetsien valorinteet</t>
  </si>
  <si>
    <t>M03.02 Sisämaan dyynimetsät</t>
  </si>
  <si>
    <t>M03.03 Sisämaan tulvametsät</t>
  </si>
  <si>
    <t>M03.04 Kalliometsät</t>
  </si>
  <si>
    <t>M03.05 Serpentiinivaikutteisen maapohjan metsät</t>
  </si>
  <si>
    <t>M03.06 Jalopuustoiset kangasmetsät</t>
  </si>
  <si>
    <t>K01 Karut ja keskiravinteiset kalliot</t>
  </si>
  <si>
    <t>K01.01 Karut merenrantakalliot</t>
  </si>
  <si>
    <t>K01.02 Karut järvenrantakalliot</t>
  </si>
  <si>
    <t>K01.03 Karut joenrantakalliot</t>
  </si>
  <si>
    <t>K01.04 Karut kalliotierasammalkalliot</t>
  </si>
  <si>
    <t>K01.05 Karut poronjäkälä-sammalkalliot</t>
  </si>
  <si>
    <t>K01.06 Karut valoisat kalliojyrkänteet</t>
  </si>
  <si>
    <t>K01.07 Karut varjoisat kalliojyrkänteet</t>
  </si>
  <si>
    <t>K01.08 Karut ylikaltevat kallioseinämät</t>
  </si>
  <si>
    <t>K01.09 Karut ja keskiravinteiset valuvesiseinämät</t>
  </si>
  <si>
    <t>K01.10 Karut ja keskiravinteiset kalliorapaumat</t>
  </si>
  <si>
    <t>K01.11 Keskiravinteiset merenrantakalliot</t>
  </si>
  <si>
    <t>K01.12 Keskiravinteiset järvenrantakalliot</t>
  </si>
  <si>
    <t>K01.13 Keskiravinteiset joenrantakalliot</t>
  </si>
  <si>
    <t>K01.14 Keskiravinteiset avoimet laakeat kalliot</t>
  </si>
  <si>
    <t>K01.15 Keskiravinteiset valoisat kalliojyrkänteet</t>
  </si>
  <si>
    <t>K01.16 Keskiravinteiset varjoisat kalliojyrkänteet</t>
  </si>
  <si>
    <t>K01.17 Keskiravinteiset ylikaltevat kallioseinämät</t>
  </si>
  <si>
    <t>K02 Kalkkikalliot</t>
  </si>
  <si>
    <t>K02.01 Merenrantakalkkikalliot</t>
  </si>
  <si>
    <t>K02.02 Järvenrantakalkkikalliot</t>
  </si>
  <si>
    <t>K02.03 Joenrantakalkkikalliot</t>
  </si>
  <si>
    <t>K02.04 Avoimet laakeat kalkkikalliot</t>
  </si>
  <si>
    <t>K02.05 Puustoiset laakeat kalkkikalliot</t>
  </si>
  <si>
    <t>K02.06 Valoisat kalkkikalliojyrkänteet</t>
  </si>
  <si>
    <t>K02.07 Varjoisat kalkkikalliojyrkänteet</t>
  </si>
  <si>
    <t>K03 Serpentiinikalliot,  -kivikot ja  -soraikot</t>
  </si>
  <si>
    <t>K03.01 Serpentiinirantakalliot</t>
  </si>
  <si>
    <t>K03.02 Laakeat serpentiinikalliot</t>
  </si>
  <si>
    <t>K03.03 Karut serpentiinijyrkänteet</t>
  </si>
  <si>
    <t>K03.04 Kalkkivaikutteiset serpentiinijyrkänteet</t>
  </si>
  <si>
    <t>K03.05 Serpentiinikivikot ja soraikot</t>
  </si>
  <si>
    <t>K04 Kiisupitoiset kalliot</t>
  </si>
  <si>
    <t>K05 Kivikot</t>
  </si>
  <si>
    <t>K05.01 Maankohoamisrantakivikot</t>
  </si>
  <si>
    <t>K05.02 Muinaisrantakivikot</t>
  </si>
  <si>
    <t>K05.03 Virtaavan veden muovaamat kivikot ja lohkareikot</t>
  </si>
  <si>
    <t>K05.04 Pakkasrapautumakivikot</t>
  </si>
  <si>
    <t>K05.05 Roudan nostamat kivikot</t>
  </si>
  <si>
    <t>K05.06 Moreenikivikot</t>
  </si>
  <si>
    <t>K05.07 Jyrkänteiden aluslohkareikot</t>
  </si>
  <si>
    <t>K05.07.01 Karut ja keskiravinteiset jyrkänteiden aluslohkareikot</t>
  </si>
  <si>
    <t>K05.07.02 Kalkkivaikutteiset jyrkänteiden aluslohkareikot</t>
  </si>
  <si>
    <t>K05.08 Siirto- ja rapaumalohkareet</t>
  </si>
  <si>
    <t>K05.08.01 Karut ja keskiravinteiset siirto- ja rapaumalohkareet</t>
  </si>
  <si>
    <t>K05.08.02 Kalkkisiirtolohkareet</t>
  </si>
  <si>
    <t>K05.08.03 Serpentiinisiirtolohkareet</t>
  </si>
  <si>
    <t>K06 Kallioiden luontotyyppiyhdistelmät</t>
  </si>
  <si>
    <t>K06.01 Rotkolaaksot</t>
  </si>
  <si>
    <t>K06.02 Rotkot ja kurut</t>
  </si>
  <si>
    <t>K06.03 Luolat</t>
  </si>
  <si>
    <t>P01 Nummet</t>
  </si>
  <si>
    <t>P01.01 Pienruohonummet</t>
  </si>
  <si>
    <t>P01.02 Heinänummet</t>
  </si>
  <si>
    <t>P01.03 Varpunummet</t>
  </si>
  <si>
    <t>P02 Kalliokedot</t>
  </si>
  <si>
    <t>P02.01 Kalkkivaikutteiset kalliokedot</t>
  </si>
  <si>
    <t>P02.02 Karut kalliokedot</t>
  </si>
  <si>
    <t>P03 Kedot</t>
  </si>
  <si>
    <t>P03.01 Kalkkivaikutteiset pienruohokedot</t>
  </si>
  <si>
    <t>P03.02 Karut pienruohokedot</t>
  </si>
  <si>
    <t>P03.03 Kangaskedot</t>
  </si>
  <si>
    <t>P03.04 Mäkikaurakedot</t>
  </si>
  <si>
    <t>P03.05 Heinäkedot</t>
  </si>
  <si>
    <t>P04 Tuoreet niityt</t>
  </si>
  <si>
    <t>P04.01 Tuoreet pienruohoniityt</t>
  </si>
  <si>
    <t>P04.02 Tuoreet suurruohoniityt</t>
  </si>
  <si>
    <t>P04.03 Tuoreet heinäniityt</t>
  </si>
  <si>
    <t>P05 Kosteat niityt</t>
  </si>
  <si>
    <t>P05.01 Kalkkivaikutteiset kosteat niityt</t>
  </si>
  <si>
    <t>P05.02 Kosteat ruohoniityt</t>
  </si>
  <si>
    <t>P05.03 Kosteat heinäniityt</t>
  </si>
  <si>
    <t>P06 Järven- ja joenrantaniityt</t>
  </si>
  <si>
    <t>P06.01 Sisävesien hapsiluikkarantaniityt</t>
  </si>
  <si>
    <t>P06.02 Sisävesien järvikorte- ja kaislarantaniityt</t>
  </si>
  <si>
    <t>P06.03 Sisävesien suursararantaniityt</t>
  </si>
  <si>
    <t>P06.04 Sisävesien matalakasvuiset vihvilä-, heinä- ja sararantaniityt</t>
  </si>
  <si>
    <t>P06.05 Sisävesien korkeakasvuiset rantaniityt</t>
  </si>
  <si>
    <t>P07 Merenrantaniityt</t>
  </si>
  <si>
    <t>P07.01 Pikkuluikka-hapsiluikkamerenrantaniityt</t>
  </si>
  <si>
    <t>P07.02 Luikka- ja kaislamerenrantaniityt</t>
  </si>
  <si>
    <t>P07.03 Suursaramerenrantaniityt</t>
  </si>
  <si>
    <t>P07.04 Matalakasvuiset vihvilä-, heinä- ja saramerenrantaniityt</t>
  </si>
  <si>
    <t>P07.05 Korkeakasvuiset merenrantaniityt</t>
  </si>
  <si>
    <t>P07.06 Suolamaalaikut</t>
  </si>
  <si>
    <t>P08 Tulvaniityt</t>
  </si>
  <si>
    <t>P08.01 Kortetulvaniityt</t>
  </si>
  <si>
    <t>P08.02 Suursaratulvaniityt</t>
  </si>
  <si>
    <t>P08.03 Kosteat heinätulvaniityt</t>
  </si>
  <si>
    <t>P08.04 Tuoreet heinätulvaniityt</t>
  </si>
  <si>
    <t>P08.05 Tuoreet suurruohotulvaniityt</t>
  </si>
  <si>
    <t>P08.06 Kuivat pienruohotulvaniityt</t>
  </si>
  <si>
    <t>P09 Suoniityt</t>
  </si>
  <si>
    <t>P10 Lehdesniityt</t>
  </si>
  <si>
    <t>P11 Hakamaat</t>
  </si>
  <si>
    <t>P11.01 Jalopuuhaat</t>
  </si>
  <si>
    <t>P11.02 Lehtipuuhaat</t>
  </si>
  <si>
    <t>P11.03 Sekapuuhaat</t>
  </si>
  <si>
    <t>P11.04 Havupuuhaat</t>
  </si>
  <si>
    <t>P12 Metsälaitumet</t>
  </si>
  <si>
    <t>P12.01 Lehtimetsälaitumet</t>
  </si>
  <si>
    <t>P12.02 Sekametsälaitumet</t>
  </si>
  <si>
    <t>P12.03 Havumetsälaitumet</t>
  </si>
  <si>
    <t>T01 Tunturikoivikot</t>
  </si>
  <si>
    <t>T01.01 Kuivat ja kuivahkot tunturikoivikot</t>
  </si>
  <si>
    <t>T01.01.01 Variksenmarja-jäkälä-tunturikoivikot</t>
  </si>
  <si>
    <t>T01.01.02 Variksenmarja-jäkälä-seinäsammal-tunturikoivikot</t>
  </si>
  <si>
    <t>T01.01.03 Variksenmarja-mustikka-tunturikoivikot</t>
  </si>
  <si>
    <t>T01.02 Tuoreet tunturikoivikot</t>
  </si>
  <si>
    <t>T01.02.01 Variksenmarjatunturikoivikot</t>
  </si>
  <si>
    <t>T01.02.02 Ruohokanukka-variksenmarja-mustikka-tunturikoivikot</t>
  </si>
  <si>
    <t>T01.02.03 Ruohokanukka-mustikka-tunturikoivikot</t>
  </si>
  <si>
    <t>T01.03 Lehtomaiset tunturikoivikot ja tunturikoivulehdot</t>
  </si>
  <si>
    <t>T01.03.01 Lehtomaiset tunturikoivikot</t>
  </si>
  <si>
    <t>T01.03.02 Tunturien suurruoholehdot</t>
  </si>
  <si>
    <t>T01.03.03 Tunturien suursaniaislehdot</t>
  </si>
  <si>
    <t>T02 Erillismetsiköt</t>
  </si>
  <si>
    <t>T02.01 Tunturihaavikot</t>
  </si>
  <si>
    <t>T02.02 Erillismänniköt</t>
  </si>
  <si>
    <t>T02.03 Erilliskuusikot</t>
  </si>
  <si>
    <t>T03 Tunturikangaspensaikot</t>
  </si>
  <si>
    <t>T03.01 Tunturikangaspajukot</t>
  </si>
  <si>
    <t>T03.02 Tunturikatajikot</t>
  </si>
  <si>
    <t>T03.03 Tunturikoivupensaikot</t>
  </si>
  <si>
    <t>T04 Tunturikankaat</t>
  </si>
  <si>
    <t>T04.01 Tuulikankaat</t>
  </si>
  <si>
    <t>T04.02 Variksenmarjakankaat</t>
  </si>
  <si>
    <t>T04.03 Vaivaiskoivukankaat</t>
  </si>
  <si>
    <t>T04.04 Mustikkakankaat</t>
  </si>
  <si>
    <t>T04.05 Kurjenkanervakankaat</t>
  </si>
  <si>
    <t>T04.06 Kanervakankaat</t>
  </si>
  <si>
    <t>T04.07 Liekovarpiokankaat</t>
  </si>
  <si>
    <t>T04.08 Ravinteiset lapinvuokkokankaat</t>
  </si>
  <si>
    <t>T04.09 Karut lapinvuokkokankaat</t>
  </si>
  <si>
    <t>T05 Tunturien heinäkankaat</t>
  </si>
  <si>
    <t>T05.01 Jäkkikankaat</t>
  </si>
  <si>
    <t>T05.02 Lampaannata-tunturivihviläkankaat</t>
  </si>
  <si>
    <t>T06 Tunturiniityt</t>
  </si>
  <si>
    <t>T06.01 Tunturien pienruohoniityt</t>
  </si>
  <si>
    <t>T06.02 Tunturien suurruohoniityt</t>
  </si>
  <si>
    <t>T06.03 Pajukkoiset puronvarsiruohostot</t>
  </si>
  <si>
    <t>T06.04 Tunturien saniaisniityt</t>
  </si>
  <si>
    <t>T07 Lumenviipymät ja lumenpysymät</t>
  </si>
  <si>
    <t>T07.01 Lumenviipymät</t>
  </si>
  <si>
    <t>T07.01.01 Karut lumenviipymät</t>
  </si>
  <si>
    <t>T07.01.01.01 Vaivaispajulumenviipymät</t>
  </si>
  <si>
    <t>T07.01.01.02 Matalasaraiset ja heinäiset lumenviipymät</t>
  </si>
  <si>
    <t>T07.01.01.03 Karut pienruoholumenviipymät</t>
  </si>
  <si>
    <t>T07.01.01.04 Karut sammalvaltaiset lumenviipymät</t>
  </si>
  <si>
    <t>T07.01.01.05 Jääleinikkilumenviipymät</t>
  </si>
  <si>
    <t>T07.01.02 Ravinteiset lumenviipymät</t>
  </si>
  <si>
    <t>T07.01.02.01 Ravinteiset kangasmaiset lumenviipymät</t>
  </si>
  <si>
    <t>T07.01.02.02 Ravinteiset pienruoholumenviipymät</t>
  </si>
  <si>
    <t>T07.01.02.03 Ravinteiset sammalvaltaiset lumenviipymät</t>
  </si>
  <si>
    <t>T07.02 Lumenpysymät</t>
  </si>
  <si>
    <t>T08 Kuviomaat ja vuotomaat</t>
  </si>
  <si>
    <t>T08.01 Kuviomaat</t>
  </si>
  <si>
    <t>T08.02 Vuotomaat</t>
  </si>
  <si>
    <t>T09 Routanummet</t>
  </si>
  <si>
    <t>T10 Tunturien dyyni- ja deflaatioalueet</t>
  </si>
  <si>
    <t>T11 Tunturikalliot ja  -kivikot</t>
  </si>
  <si>
    <t>T11.01 Tunturien karut ja keskiravinteiset laakeat kalliot</t>
  </si>
  <si>
    <t>T11.02 Tunturien karut ja keskiravinteiset jyrkänteet</t>
  </si>
  <si>
    <t>T11.03 Tunturien kalkkikalliot ja kivikot</t>
  </si>
  <si>
    <t>T11.04 Tunturien serpentiinikalliot ja kivikot</t>
  </si>
  <si>
    <t>T11.05 Tunturien kiisupitoiset kalliot ja kivikot</t>
  </si>
  <si>
    <t>T11.06 Tunturien karut ja keskiravinteiset kivikot</t>
  </si>
  <si>
    <t>T11.07 Vyörysorat</t>
  </si>
  <si>
    <t>T11.07.01 Karut ja keskiravinteiset vyörysorat</t>
  </si>
  <si>
    <t>T11.07.02 Kalkkivyörysorat</t>
  </si>
  <si>
    <t>T12 Tunturien luontotyyppiyhdistelmät</t>
  </si>
  <si>
    <t>T12.01 Tunturien rotkolaaksot</t>
  </si>
  <si>
    <t>T12.02 Tunturien rotkot, kurut ja uomat</t>
  </si>
  <si>
    <t>Moreenit</t>
  </si>
  <si>
    <t>Soramoreeni</t>
  </si>
  <si>
    <t>Karkea-ainesmoreeni</t>
  </si>
  <si>
    <t>Hienoainesmoreeni</t>
  </si>
  <si>
    <t>Lajittuneet kivennäismaat</t>
  </si>
  <si>
    <t>Sora</t>
  </si>
  <si>
    <t>Hiekka</t>
  </si>
  <si>
    <t>Karkea hieta</t>
  </si>
  <si>
    <t>Hieno hieta</t>
  </si>
  <si>
    <t>Hiesu</t>
  </si>
  <si>
    <t>Savi</t>
  </si>
  <si>
    <t>Eloperäiset maalajit</t>
  </si>
  <si>
    <t>Turve</t>
  </si>
  <si>
    <t>Muta</t>
  </si>
  <si>
    <t>Kuorisora</t>
  </si>
  <si>
    <t>Multa</t>
  </si>
  <si>
    <t>Kalliomaat</t>
  </si>
  <si>
    <t>Kivikko</t>
  </si>
  <si>
    <t>Louhikko</t>
  </si>
  <si>
    <t>Kallio</t>
  </si>
  <si>
    <t>1, Hemiboreaalinen</t>
  </si>
  <si>
    <t>2a, Eteläboreaalinen,Vuokkovyöhyke eli lounaismaa</t>
  </si>
  <si>
    <t>2b, Eteläboreaalinen, Järvi-Suomi</t>
  </si>
  <si>
    <t>2c, Eteläboreaalinen, Pohjanmaan rannikkoalue</t>
  </si>
  <si>
    <t>3a, Keskiboreaalinen, Pohjanmaa</t>
  </si>
  <si>
    <t>3b, Keskiboreaalinen, Pohjois-Karjala - Kainuu</t>
  </si>
  <si>
    <t>3c, Keskiboreaalinen, Lapin kolmio</t>
  </si>
  <si>
    <t>4a, Pohjoisboreaalinen, Kainuu-Kuusamo</t>
  </si>
  <si>
    <t>4b, Pohjoisboreaalinen, Perä-Pohjola</t>
  </si>
  <si>
    <t>4c, Pohjoisboreaalinen, Metsä-Lappi</t>
  </si>
  <si>
    <t>4d, Pohjoisboreaalinen, Tunturilappi</t>
  </si>
  <si>
    <t>NATURA_LUONTOTYYPIN_EDUSTAVUUS</t>
  </si>
  <si>
    <t>XHyvä, poikkeaman syytä ei tarkemmin määritelty (Ei käytetä)</t>
  </si>
  <si>
    <t>Hyvä, poikkeama luontaisten syiden aiheuttama</t>
  </si>
  <si>
    <t>Hyvä, poikkeama ihmistoiminnan aiheuttamaa</t>
  </si>
  <si>
    <t>Hyvä, poikkeama luontaisten syiden ja ihmistoiminnan aiheuttamaa</t>
  </si>
  <si>
    <t>XMerkittävä, poikkeaman syytä ei tarkemmin määritelty (Ei käytetä)</t>
  </si>
  <si>
    <t>Merkittävä, poikkeama luontaisten syiden aiheuttama</t>
  </si>
  <si>
    <t>Merkittävä, poikkeama ihmistoiminnan aiheuttamaa</t>
  </si>
  <si>
    <t>Merkittävä, poikkeama luontaisten syiden ja ihmistoiminnan aiheuttamaa</t>
  </si>
  <si>
    <t>XEi merkittävä, poikkeaman syytä ei tarkemmin määritelty (Ei käytetä)</t>
  </si>
  <si>
    <t>Ei merkittävä, poikkeama luontaisten syiden aiheuttama</t>
  </si>
  <si>
    <t>Ei merkittävä, poikkeama ihmistoiminnan aiheuttamaa</t>
  </si>
  <si>
    <t>Ei merkittävä, poikkeama luontaisten syiden ja ihmistoiminnan aiheuttamaa</t>
  </si>
  <si>
    <t>NATURA_2000_LUONTOTYYPIT</t>
  </si>
  <si>
    <t>1110 - Vedenalaiset hiekkasärkät</t>
  </si>
  <si>
    <t>1130 - Jokisuistot</t>
  </si>
  <si>
    <t>1150 - Rannikon laguunit</t>
  </si>
  <si>
    <t>1160 - Laajat matalat lahdet</t>
  </si>
  <si>
    <t>1170 - Riutat</t>
  </si>
  <si>
    <t>1210 - Rantavallit</t>
  </si>
  <si>
    <t>1220 - Kivikkorannat</t>
  </si>
  <si>
    <t>1230 - Kasvipeitteiset merenrantakalliot</t>
  </si>
  <si>
    <t>1610 - Harjusaaret</t>
  </si>
  <si>
    <t>1620 - Ulkosaariston saaret ja luodot</t>
  </si>
  <si>
    <t>1630 - Merenrantaniityt</t>
  </si>
  <si>
    <t>1640 - Itämeren hiekkarannat</t>
  </si>
  <si>
    <t>1650 - Kapeat murtovesilahdet</t>
  </si>
  <si>
    <t>2110 - Liikkuvat alkiovaiheen dyynit</t>
  </si>
  <si>
    <t>2120 - Liikkuvat rantakauradyynit</t>
  </si>
  <si>
    <t>2130 - Kiinteät ruohokasvillisuuden peittämät dyynit</t>
  </si>
  <si>
    <t>2140 - Variksenmarjadyynit</t>
  </si>
  <si>
    <t>2180 - Metsäiset dyynit</t>
  </si>
  <si>
    <t>2190 - Dyynialueiden kosteat soistuneet painanteet</t>
  </si>
  <si>
    <t>2320 - Kuivat kanerva- ja variksenmarjadyynit</t>
  </si>
  <si>
    <t>3110 - Karut kirkasvetiset järvet</t>
  </si>
  <si>
    <t>3130 - Niukka-keskiravinteiset järvet</t>
  </si>
  <si>
    <t>3140 - Kalkkilammet ja järvet</t>
  </si>
  <si>
    <t>3150 - Luontaisesti ravinteiset järvet</t>
  </si>
  <si>
    <t>3160 - Humuspitoiset järvet ja lammet</t>
  </si>
  <si>
    <t>3210 - Luonnontilaiset jokireitit</t>
  </si>
  <si>
    <t>3220 - Tunturijoet ja purot</t>
  </si>
  <si>
    <t>3230 - Pensaskanervikot</t>
  </si>
  <si>
    <t>3260 - Pikkujoet ja purot</t>
  </si>
  <si>
    <t>4030 - Kuivat nummet</t>
  </si>
  <si>
    <t>4060 - Tunturikankaat</t>
  </si>
  <si>
    <t>4080 - Tunturipajukot</t>
  </si>
  <si>
    <t>6150 - Karut tunturiniityt</t>
  </si>
  <si>
    <t>6210 - Kuivat niityt ja pensaikot kalkkipit. alustoilla</t>
  </si>
  <si>
    <t>6210P - Tärkeät orkidea-alueet</t>
  </si>
  <si>
    <t>6230 - Runsaslajiset jäkkiniityt</t>
  </si>
  <si>
    <t>6270 - Runsaslajiset kuivat ja tuoreet niityt</t>
  </si>
  <si>
    <t>6280 - Alvarit ja kalkkivaikutteiset kalliokedot</t>
  </si>
  <si>
    <t>6410 - Siniheinäniityt</t>
  </si>
  <si>
    <t>6430 - Kosteat suurruohoniityt</t>
  </si>
  <si>
    <t>6450 - Tulvaniityt</t>
  </si>
  <si>
    <t>6510 - Alavat niitetyt niityt</t>
  </si>
  <si>
    <t>6520 - Vuoristojen niitetyt niityt</t>
  </si>
  <si>
    <t>6530 - Lehdes- ja vesaniityt</t>
  </si>
  <si>
    <t>7110 - Keidassuot</t>
  </si>
  <si>
    <t>7120 - Muuttuneet ennallistamiskelpoiset keidassuot</t>
  </si>
  <si>
    <t>7140 - Vaihettumissuot ja rantasuot</t>
  </si>
  <si>
    <t>7160 - Lähteet ja lähdesuot</t>
  </si>
  <si>
    <t>7210 - Taarnaluhtaletot</t>
  </si>
  <si>
    <t>7220 - Huurresammallähteet</t>
  </si>
  <si>
    <t>7230 - Letot</t>
  </si>
  <si>
    <t>7240 - Tuntureiden rehevät puronvarsisuot</t>
  </si>
  <si>
    <t>7310 - Aapasuot</t>
  </si>
  <si>
    <t>7320 - Palsasuot</t>
  </si>
  <si>
    <t>8110 - Tuntureiden vyörysoraikot ja -lohkareikot</t>
  </si>
  <si>
    <t>8210 - Kalkkikalliot</t>
  </si>
  <si>
    <t>8220 - Silikaattikalliot</t>
  </si>
  <si>
    <t>8230 - Kallioiden pioneerikasvillisuus</t>
  </si>
  <si>
    <t>9010 - Luonnonmetsät</t>
  </si>
  <si>
    <t>9020 - Jalopuumetsät</t>
  </si>
  <si>
    <t>9030 - Maankohoamisrannikon primäärisukkessiovaiheiden</t>
  </si>
  <si>
    <t>9040 - Tunturikoivikot</t>
  </si>
  <si>
    <t>9050 - Lehdot</t>
  </si>
  <si>
    <t>9060 - Harjumetsät</t>
  </si>
  <si>
    <t>9070 - Hakamaat ja kaskilaitumet</t>
  </si>
  <si>
    <t>9080 - Metsäluhdat</t>
  </si>
  <si>
    <t>9180 - raviini- ja rinnelehdot</t>
  </si>
  <si>
    <t>9190 - Vanhat tammimetsät</t>
  </si>
  <si>
    <t>91D0 - Puustoiset suot</t>
  </si>
  <si>
    <t>91E0 - Tulvametsät</t>
  </si>
  <si>
    <t>Kuluminen</t>
  </si>
  <si>
    <t>Ylilaidunnus (mm. porojen)</t>
  </si>
  <si>
    <t xml:space="preserve">Rakentaminen (maalla) </t>
  </si>
  <si>
    <t>Kaivannaistoiminta</t>
  </si>
  <si>
    <t>Pellonraivaus</t>
  </si>
  <si>
    <t>Avoimien alueiden umpeenkasvu</t>
  </si>
  <si>
    <t>Niittyjen rehevöityminen</t>
  </si>
  <si>
    <t>Metsien uudistamis- ja hoitotoimet</t>
  </si>
  <si>
    <t>Metsien puulajisuhteiden muutokset</t>
  </si>
  <si>
    <t>Metsien ikärakenteen muutokset</t>
  </si>
  <si>
    <t>Lahopuun väheneminen</t>
  </si>
  <si>
    <t>Ojitus</t>
  </si>
  <si>
    <t>Turpeenotto</t>
  </si>
  <si>
    <t>Vesirakentaminen</t>
  </si>
  <si>
    <t>Pohjaveden otto</t>
  </si>
  <si>
    <t>Vesien säännöstely</t>
  </si>
  <si>
    <t>Vesiliikenne</t>
  </si>
  <si>
    <t>Vesien rehevöityminen ja likaantuminen</t>
  </si>
  <si>
    <t>Rehevöittävä laskeuma</t>
  </si>
  <si>
    <t>Kemialliset haittavaikutukset</t>
  </si>
  <si>
    <t>Vieraslajit ja lajien siirrot</t>
  </si>
  <si>
    <t>Muu tunnettu syy + sanallinen selitys huomiokenttään</t>
  </si>
  <si>
    <t>Esiintymän koko tai muoto</t>
  </si>
  <si>
    <t>Lajiston poikkeavuus</t>
  </si>
  <si>
    <t>Kasvillisuustyyppien / habitaattien poikkeavuus</t>
  </si>
  <si>
    <t>Ympäristötekijät</t>
  </si>
  <si>
    <t>Poikkeukselliset luonnontuhot</t>
  </si>
  <si>
    <t>Muu tunnettu luontainen syy + sanallinen selitys huomiokenttään</t>
  </si>
  <si>
    <t>Muu tunnettu ihmisen aiheuttama syy + sanallinen selitys huomiokenttään</t>
  </si>
  <si>
    <t>OJITUSTILANNE</t>
  </si>
  <si>
    <t>Ojittamaton kiv.maa</t>
  </si>
  <si>
    <t>Ojitettu kiv.maa</t>
  </si>
  <si>
    <t>Ojittamaton suo, ojituskelpoinen</t>
  </si>
  <si>
    <t>Ojittamaton suo, ojituskelvoton</t>
  </si>
  <si>
    <t>Ojikko, ojituskelpoinen</t>
  </si>
  <si>
    <t>Ojikko, ojituskelvoton, ylläpitokelpoinen</t>
  </si>
  <si>
    <t>Ojikko, ojituskelvoton</t>
  </si>
  <si>
    <t>Muuttuma</t>
  </si>
  <si>
    <t>Turvekangas</t>
  </si>
  <si>
    <t>Ennallistettu ojitusalue</t>
  </si>
  <si>
    <t>Ennallistettu ojittamaton suo (entinen kuivakko)</t>
  </si>
  <si>
    <t>Ennallistettu ojitettu suo</t>
  </si>
  <si>
    <t>Kuivakko</t>
  </si>
  <si>
    <t>Vettymä</t>
  </si>
  <si>
    <t>Navero-ojikko</t>
  </si>
  <si>
    <t>Kangasmaa, auraus</t>
  </si>
  <si>
    <t>Kangasmaa, äestys</t>
  </si>
  <si>
    <t>Kangasmaa, ojitus-mätästys</t>
  </si>
  <si>
    <t>Peltojen sarkaojitus</t>
  </si>
  <si>
    <t>Metsämaa</t>
  </si>
  <si>
    <t>Kitumaa</t>
  </si>
  <si>
    <t>Joutomaa</t>
  </si>
  <si>
    <t>Varastoalueet, sorapaikat</t>
  </si>
  <si>
    <t>Maatalousmaa</t>
  </si>
  <si>
    <t>Rakennettu maa,turvetuotanto</t>
  </si>
  <si>
    <t>Linjat</t>
  </si>
  <si>
    <t>Vedet</t>
  </si>
  <si>
    <t>Arvioimatta</t>
  </si>
  <si>
    <t>Tunturikoivu</t>
  </si>
  <si>
    <t>Vaivaiskoivu</t>
  </si>
  <si>
    <t>Harmaaleppä</t>
  </si>
  <si>
    <t>Tervaleppä</t>
  </si>
  <si>
    <t>Herukat</t>
  </si>
  <si>
    <t>Taikinanmarja</t>
  </si>
  <si>
    <t>Lehtokuusama</t>
  </si>
  <si>
    <t>Koiranheisi</t>
  </si>
  <si>
    <t>Ruusut</t>
  </si>
  <si>
    <t>Kalliotuhkapensas</t>
  </si>
  <si>
    <t>Paatsama</t>
  </si>
  <si>
    <t>Raita</t>
  </si>
  <si>
    <t>Pihlaja</t>
  </si>
  <si>
    <t>Pajut</t>
  </si>
  <si>
    <t>Pähkinäpensas</t>
  </si>
  <si>
    <t>Tuomi</t>
  </si>
  <si>
    <t>Oratuomi</t>
  </si>
  <si>
    <t>Suomenpihlaja</t>
  </si>
  <si>
    <t>Metsäomenapuu</t>
  </si>
  <si>
    <t>Ruotsinpihlaja</t>
  </si>
  <si>
    <t>Pylväskataja</t>
  </si>
  <si>
    <t>Pensaskataja</t>
  </si>
  <si>
    <t>Nummivarvut</t>
  </si>
  <si>
    <t>Näsiä</t>
  </si>
  <si>
    <t>Tyrni</t>
  </si>
  <si>
    <t>Vadelma</t>
  </si>
  <si>
    <t>Terttuselja</t>
  </si>
  <si>
    <t>Suomyrtti</t>
  </si>
  <si>
    <t>Lehmus</t>
  </si>
  <si>
    <t>Puulaji erittelemättä</t>
  </si>
  <si>
    <t>Muut</t>
  </si>
  <si>
    <t>PUUJAKSO</t>
  </si>
  <si>
    <t>Kontortamänty</t>
  </si>
  <si>
    <t>Mänty, kelottunut</t>
  </si>
  <si>
    <t>Sembramänty</t>
  </si>
  <si>
    <t>Kuuset</t>
  </si>
  <si>
    <t>Kuusi</t>
  </si>
  <si>
    <t>Kuusi, kelottunut</t>
  </si>
  <si>
    <t>Mustakuusi</t>
  </si>
  <si>
    <t>Lännenpihta</t>
  </si>
  <si>
    <t>Siperianpihta</t>
  </si>
  <si>
    <t>Douglaskuusi</t>
  </si>
  <si>
    <t>Koivut</t>
  </si>
  <si>
    <t>Rauduskoivu</t>
  </si>
  <si>
    <t>Hieskoivu</t>
  </si>
  <si>
    <t>Visakoivu</t>
  </si>
  <si>
    <t>Haapa</t>
  </si>
  <si>
    <t>Lepät</t>
  </si>
  <si>
    <t>Muut lehtipuut</t>
  </si>
  <si>
    <t>Muut pihlajat</t>
  </si>
  <si>
    <t>Lehtikuuset</t>
  </si>
  <si>
    <t>Siperian lehtikuusi</t>
  </si>
  <si>
    <t>Euroopan lehtikuusi</t>
  </si>
  <si>
    <t>Kataja</t>
  </si>
  <si>
    <t>Jalot lehtipuut</t>
  </si>
  <si>
    <t>Vaahtera</t>
  </si>
  <si>
    <t>Saarni</t>
  </si>
  <si>
    <t>Kynäjalava</t>
  </si>
  <si>
    <t>Vuorijalava</t>
  </si>
  <si>
    <t>Puul erittelemättä</t>
  </si>
  <si>
    <t>Tunturikoivikko</t>
  </si>
  <si>
    <t>Luontainen</t>
  </si>
  <si>
    <t>Vesasyntyinen</t>
  </si>
  <si>
    <t>Kylvö</t>
  </si>
  <si>
    <t>Istutus</t>
  </si>
  <si>
    <t>Merenranta</t>
  </si>
  <si>
    <t>Järvenranta</t>
  </si>
  <si>
    <t>Joenranta</t>
  </si>
  <si>
    <t>Kalliot, karut - silikaattiset kivilajit</t>
  </si>
  <si>
    <t>Kalliot, keskiravinteiset kivilajit</t>
  </si>
  <si>
    <t>Kalliot, ravinteiset kivilajit</t>
  </si>
  <si>
    <t>Kalliot, ultraemäksiset (serpentiini) kivilajit</t>
  </si>
  <si>
    <t>Suot, ombrotrofinen - niukkaravinteinen suo</t>
  </si>
  <si>
    <t>Suot, ombro-oligotrofinen - niukka-vähäravinteinen suo</t>
  </si>
  <si>
    <t>Suot, oligotrofinen - vähäravinteinen suo</t>
  </si>
  <si>
    <t>Suot, oligo-mesotrofinen - vähä-keskiravinteinen suo</t>
  </si>
  <si>
    <t>Suot, mesotrofinen - keskiravinteinen suo</t>
  </si>
  <si>
    <t>Suot, meso-eutrofinen - keski-runsasravinteinen suo</t>
  </si>
  <si>
    <t>Suot, eutrofinen - runsasravinteinen suo</t>
  </si>
  <si>
    <t>Vedet, oligotrofinen - vähäravinteinen (ei virtavedet)</t>
  </si>
  <si>
    <t>Vedet, mesotrofinen - keskiravinteinen (ei virtavedet)</t>
  </si>
  <si>
    <t>Vedet, eutrofinen - runsasravinteinen (ei virtavedet)</t>
  </si>
  <si>
    <t>Vedet, dystrofinen - humuspitoinen (ei virtavedet)</t>
  </si>
  <si>
    <t>Korpi</t>
  </si>
  <si>
    <t>Räme</t>
  </si>
  <si>
    <t>Neva</t>
  </si>
  <si>
    <t>Letto</t>
  </si>
  <si>
    <t>Luhta</t>
  </si>
  <si>
    <t>Lähdesuot</t>
  </si>
  <si>
    <t>SUOYHDISTYMATYYPPI</t>
  </si>
  <si>
    <t>Keidassuo, kermirakennetta ei pystytä määrittämään</t>
  </si>
  <si>
    <t>Keidassuo, ei kermirakennetta</t>
  </si>
  <si>
    <t>Keidassuo, eksentrinen</t>
  </si>
  <si>
    <t>Keidassuo, konsentrinen</t>
  </si>
  <si>
    <t>Keidassuo, epäselvä kermirakenne</t>
  </si>
  <si>
    <t>Keidassuo, verkkomainen kermirakenne</t>
  </si>
  <si>
    <t>Aapasuo, jännerakennetta ei pystytä määrittämään</t>
  </si>
  <si>
    <t>Aapasuo, ei jännerakennetta</t>
  </si>
  <si>
    <t>Aapasuo, yhdensuuntainen jännerakenne</t>
  </si>
  <si>
    <t>Aapasuo, verkkomainen jännerakenne</t>
  </si>
  <si>
    <t>Aapasuo, labyrinttimäinen/epäselvä jännerakenne</t>
  </si>
  <si>
    <t>Aapasuo, rinnesuo</t>
  </si>
  <si>
    <t>Aapasuo, palsoja</t>
  </si>
  <si>
    <t>Alpiininen suoyhdistymä</t>
  </si>
  <si>
    <t>Piensuot</t>
  </si>
  <si>
    <t>Pallesuot</t>
  </si>
  <si>
    <t>arjun paahdealueen hoito</t>
  </si>
  <si>
    <t>Merialueiden hoito ja ennallistaminen</t>
  </si>
  <si>
    <t>Vaikutusalue - Soiden ennallistaminen</t>
  </si>
  <si>
    <t>Vaikutusalue - Vesien johtaminen</t>
  </si>
  <si>
    <t>Vaikutusalue - Lintuveden hoito</t>
  </si>
  <si>
    <t>Vaikutusalue - Järven tai lammen ennallistaminen</t>
  </si>
  <si>
    <t>Vaikutusalue - Lähteen ennallistaminen</t>
  </si>
  <si>
    <t>Vaikutusalue - Merialueiden hoito ja ennallistaminen</t>
  </si>
  <si>
    <t>Vaikutusalue - Metsän ennallistaminen</t>
  </si>
  <si>
    <t>Vaikutusalue - Harjun paahdealueen hoito</t>
  </si>
  <si>
    <t>Vaikutusalue - Purojen ennallistaminen</t>
  </si>
  <si>
    <t>Ei toimenpidetarvetta</t>
  </si>
  <si>
    <t>Kertaluonteinen</t>
  </si>
  <si>
    <t>Korjaava</t>
  </si>
  <si>
    <t>Täydentävä</t>
  </si>
  <si>
    <t>Jatkuva</t>
  </si>
  <si>
    <t>Uudistuskypsän metsän väljennyshakkuu</t>
  </si>
  <si>
    <t>Erirakenteisen metsän hakkuu</t>
  </si>
  <si>
    <t>Säästöpuuhakkuu, avohakkuuna</t>
  </si>
  <si>
    <t>REAH hakkuu</t>
  </si>
  <si>
    <t>Säästöpuuhakkuu, siemen- ja suojuspuuhakkuuna</t>
  </si>
  <si>
    <t>Pienaukkohakkuu</t>
  </si>
  <si>
    <t>Muu erityishakkuu</t>
  </si>
  <si>
    <t>Hakkuut</t>
  </si>
  <si>
    <t>Ensiharvennus</t>
  </si>
  <si>
    <t>Muu harvennus- ja väljennyshakkuu</t>
  </si>
  <si>
    <t>Siemen- tai ylispuiden poisto</t>
  </si>
  <si>
    <t>Avohakkuu</t>
  </si>
  <si>
    <t>Kaistaleavohakkuu</t>
  </si>
  <si>
    <t>Siemen- tai suojuspuuhakkuu</t>
  </si>
  <si>
    <t>Poimintahakkuu</t>
  </si>
  <si>
    <t>Muu hakkuu (liiketaloudellinen)</t>
  </si>
  <si>
    <t>Uudistusalan raivaus</t>
  </si>
  <si>
    <t>Raivaus, mek</t>
  </si>
  <si>
    <t>Raivaus, Kem</t>
  </si>
  <si>
    <t>Kaulaus</t>
  </si>
  <si>
    <t>Energiapuunkorjuu</t>
  </si>
  <si>
    <t>REAH-raivuu</t>
  </si>
  <si>
    <t>Maan kunnostus</t>
  </si>
  <si>
    <t>Laikutus</t>
  </si>
  <si>
    <t>Äestys</t>
  </si>
  <si>
    <t>Auraus</t>
  </si>
  <si>
    <t>Mätästys</t>
  </si>
  <si>
    <t>Kulotus</t>
  </si>
  <si>
    <t>Muokkausalojen ojitus</t>
  </si>
  <si>
    <t>Laikutusmätästys</t>
  </si>
  <si>
    <t>Kääntömätästys</t>
  </si>
  <si>
    <t>Muu muokkaus</t>
  </si>
  <si>
    <t>Uudistaminen</t>
  </si>
  <si>
    <t>Luontainen uudistaminen</t>
  </si>
  <si>
    <t>Täydennysistutus</t>
  </si>
  <si>
    <t>Täydennyskylvö</t>
  </si>
  <si>
    <t>Luontainen täydentyminen</t>
  </si>
  <si>
    <t>Konekylvö</t>
  </si>
  <si>
    <t>Koneistutus</t>
  </si>
  <si>
    <t>Taimikonhoito</t>
  </si>
  <si>
    <t>Heinäntorjunta</t>
  </si>
  <si>
    <t>Taimikonperkaus</t>
  </si>
  <si>
    <t>Taimikonharvennus</t>
  </si>
  <si>
    <t>Tupasharvennus</t>
  </si>
  <si>
    <t>Taimikontarkastus</t>
  </si>
  <si>
    <t>Luonnontaimien poisto</t>
  </si>
  <si>
    <t>Riukumetsän harvennus</t>
  </si>
  <si>
    <t>REAH puuston käsittely</t>
  </si>
  <si>
    <t>Muut metsänhoitotyöt</t>
  </si>
  <si>
    <t>Pystykarsinta</t>
  </si>
  <si>
    <t>Kelotus</t>
  </si>
  <si>
    <t>Maisemanhoitoraivaus</t>
  </si>
  <si>
    <t>Juurikäävän torjunta</t>
  </si>
  <si>
    <t>Motoraivaus</t>
  </si>
  <si>
    <t>Hakkuutähteiden keruu</t>
  </si>
  <si>
    <t>Kokopuun ja energiarangan keruu</t>
  </si>
  <si>
    <t>Kantojen nosto</t>
  </si>
  <si>
    <t>REAH energiarangan keruu</t>
  </si>
  <si>
    <t>Ravinnetalouden hoito</t>
  </si>
  <si>
    <t>Kasvatuslannoitus</t>
  </si>
  <si>
    <t>Tervehdyttämislannoitus</t>
  </si>
  <si>
    <t>Vesitalouden hoito</t>
  </si>
  <si>
    <t>Kunnostusojitus</t>
  </si>
  <si>
    <t>REAH-ennallistaminen</t>
  </si>
  <si>
    <t>Muut metsätalouden työt</t>
  </si>
  <si>
    <t>Rajalinjan aukaisu</t>
  </si>
  <si>
    <t>Kuviotietojen tarkastus</t>
  </si>
  <si>
    <t>Vesikohteen inventointi</t>
  </si>
  <si>
    <t>Rantavyöhykkeen metsitys</t>
  </si>
  <si>
    <t>Vesikohteen kalkitus</t>
  </si>
  <si>
    <t>Vesikohteen lannoitus</t>
  </si>
  <si>
    <t>Hoitokalastus</t>
  </si>
  <si>
    <t>Koekalastus, sähkö</t>
  </si>
  <si>
    <t>Koekalastus, verkko</t>
  </si>
  <si>
    <t>Kalastustiedustelu</t>
  </si>
  <si>
    <t>Kirjanpitokalastus</t>
  </si>
  <si>
    <t>Valuma-aluekunnostus</t>
  </si>
  <si>
    <t>Ojien täyttö</t>
  </si>
  <si>
    <t>Ojien patoaminen</t>
  </si>
  <si>
    <t>Veden pinnan nosto (myös kausittainen)</t>
  </si>
  <si>
    <t>Purouoman kaivaminen</t>
  </si>
  <si>
    <t>Purouoman täyttäminen</t>
  </si>
  <si>
    <t>Uposkasvillisuuden poisto</t>
  </si>
  <si>
    <t>Ilmaversoiskasvillisuuden poisto</t>
  </si>
  <si>
    <t>Ruoppaus</t>
  </si>
  <si>
    <t>Muu vesitaloustyö</t>
  </si>
  <si>
    <t>Ojien täytön täydennys</t>
  </si>
  <si>
    <t>Ojien patoamisen täydennys</t>
  </si>
  <si>
    <t>Vieraslajin poisto vesiympäristöstä</t>
  </si>
  <si>
    <t>Vaellusesteiden poisto</t>
  </si>
  <si>
    <t>Vanhan uoman vesitys</t>
  </si>
  <si>
    <t>Suisteet</t>
  </si>
  <si>
    <t>Kiveäminen</t>
  </si>
  <si>
    <t>Sorastus</t>
  </si>
  <si>
    <t>Maaperän muokkaus</t>
  </si>
  <si>
    <t>Maan pinnan rikkominen</t>
  </si>
  <si>
    <t>Kevätsiivous</t>
  </si>
  <si>
    <t>Niitto ja haravointi</t>
  </si>
  <si>
    <t>Laidunnus</t>
  </si>
  <si>
    <t>Peltoviljely</t>
  </si>
  <si>
    <t>Puutarhan tai pihan hoito</t>
  </si>
  <si>
    <t>Muu maan ja kenttäkerroksen käsittely</t>
  </si>
  <si>
    <t>Vieraslajin poisto kenttäkerroksesta</t>
  </si>
  <si>
    <t>Ruovikon murskaus</t>
  </si>
  <si>
    <t>Kasken valmistelu</t>
  </si>
  <si>
    <t>Pb lepoala; laidunnus</t>
  </si>
  <si>
    <t>Pb lepoala; niitto</t>
  </si>
  <si>
    <t>Perinneviljely</t>
  </si>
  <si>
    <t>Muu PB-työ</t>
  </si>
  <si>
    <t>PB-inventointi</t>
  </si>
  <si>
    <t>Puun taimien istutus</t>
  </si>
  <si>
    <t>Puun siementen kylvö</t>
  </si>
  <si>
    <t>Lahopuun tuottaminen</t>
  </si>
  <si>
    <t>Pienaukotus</t>
  </si>
  <si>
    <t>Poltto (MT:n säästöpuuryhmien poltto)</t>
  </si>
  <si>
    <t>Alikasvospuuston poisto</t>
  </si>
  <si>
    <t>Katajan poisto</t>
  </si>
  <si>
    <t>Kunnostusraivaus</t>
  </si>
  <si>
    <t>Ylläpitoraivaus</t>
  </si>
  <si>
    <t>Lehdestys tai latvominen</t>
  </si>
  <si>
    <t>Kaskeaminen</t>
  </si>
  <si>
    <t>Kantojen poisto</t>
  </si>
  <si>
    <t>Hakkuutähteen kasaus ja/tai poltto</t>
  </si>
  <si>
    <t>Muu puuston käsittely</t>
  </si>
  <si>
    <t>Puuston poisto</t>
  </si>
  <si>
    <t>Vierasperäisen puu- tai pensaslajin poisto</t>
  </si>
  <si>
    <t>Taimikon tai vesakon raivaus</t>
  </si>
  <si>
    <t>Ojalinjaraivaus</t>
  </si>
  <si>
    <t>Hoitoseuranta</t>
  </si>
  <si>
    <t>Kasvillisuusseuranta</t>
  </si>
  <si>
    <t>Lajiseuranta</t>
  </si>
  <si>
    <t>Lajistoseuranta</t>
  </si>
  <si>
    <t>Puustoseuranta</t>
  </si>
  <si>
    <t>Taimiseuranta</t>
  </si>
  <si>
    <t>Hydrologiaseuranta</t>
  </si>
  <si>
    <t>Muu seuranta</t>
  </si>
  <si>
    <t>Aitaaminen</t>
  </si>
  <si>
    <t>Inventointi (Luonnonsuojelu)</t>
  </si>
  <si>
    <t>Täydennysinventointi (Luonnonsuojelu)</t>
  </si>
  <si>
    <t>Muu luonnonsuojelutyö</t>
  </si>
  <si>
    <t>Ehdotettu, ei suunniteltu</t>
  </si>
  <si>
    <t>Suunniteltu, kuuluu ennallistamissuunnitelmaan, käytännön toteutustapa auki</t>
  </si>
  <si>
    <t>Valmis toteutukseen, käytännön toteutustapa selvillä</t>
  </si>
  <si>
    <t>Toteutettu maastossa</t>
  </si>
  <si>
    <t>Ohitettu; toimenpide on jätetty tietoisesti tekemättä</t>
  </si>
  <si>
    <t>Erittäin kiireellinen</t>
  </si>
  <si>
    <t>Kiireellinen</t>
  </si>
  <si>
    <t>Ei kiireellinen</t>
  </si>
  <si>
    <t>Ei arvioitu</t>
  </si>
  <si>
    <t>Visuaalinen tulkinta, muu</t>
  </si>
  <si>
    <t>Maastoarviointi, muu</t>
  </si>
  <si>
    <t>Osittelumittaus</t>
  </si>
  <si>
    <t>50 - Suo - ennallistamiskelpoinen</t>
  </si>
  <si>
    <t>51 - Suo - vesien palautus</t>
  </si>
  <si>
    <t>52 - Suo - toteutus kesken</t>
  </si>
  <si>
    <t>53 - Suo - ei voida ennallistaa nykyrajauksella</t>
  </si>
  <si>
    <t>54 - Suo - ei ennallisteta, vettymishaitta</t>
  </si>
  <si>
    <t>55 - Suo - ei ennallisteta, tekninen syy</t>
  </si>
  <si>
    <t>56 - Suo - ei ennallisteta, YSA muu syy</t>
  </si>
  <si>
    <t>57 - Suo - YSA puutulokohde</t>
  </si>
  <si>
    <t>BIOT_ARVIONTI_TAPA_koodi</t>
  </si>
  <si>
    <t>BIOT_ARVIONTI_TAPA_selite</t>
  </si>
  <si>
    <t>ELY_koodi</t>
  </si>
  <si>
    <t>ELY_selite</t>
  </si>
  <si>
    <t>INVENTOINTI_LUOKKA_koodi</t>
  </si>
  <si>
    <t>INVENTOINTI_LUOKKA_selite</t>
  </si>
  <si>
    <t>INVLK_LISAMAARE1_koodi</t>
  </si>
  <si>
    <t>INVLK_LISAMAARE1_selite</t>
  </si>
  <si>
    <t>INVLK_LISAMAARE2_koodi</t>
  </si>
  <si>
    <t>INVLK_LISAMAARE2_selite</t>
  </si>
  <si>
    <t>INVLK_LISAMAARE3_koodi</t>
  </si>
  <si>
    <t>INVLK_LISAMAARE3_selite</t>
  </si>
  <si>
    <t>KASVILLISUUS_LAATU_selite</t>
  </si>
  <si>
    <t>KASVILLISUUS_LUOKKA_koodi</t>
  </si>
  <si>
    <t>KASVILLISUUS_LUOKKA_selite</t>
  </si>
  <si>
    <t>KASVILLISUUS_TYYPPI_koodi</t>
  </si>
  <si>
    <t>KASVILLISUUS_TYYPPI_selite</t>
  </si>
  <si>
    <t>KEHITYSLUOKKA_koodi</t>
  </si>
  <si>
    <t>KEHITYSLUOKKA_selite</t>
  </si>
  <si>
    <t>KUNTA_koodi</t>
  </si>
  <si>
    <t>KUNTA_selite</t>
  </si>
  <si>
    <t>LTILA_KEHVAIHE_koodi</t>
  </si>
  <si>
    <t>LTILA_KEHVAIHE_selite</t>
  </si>
  <si>
    <t>MAALAJI_koodi</t>
  </si>
  <si>
    <t>MAALAJI_selite</t>
  </si>
  <si>
    <t>MKVYOHYKE_koodi</t>
  </si>
  <si>
    <t>MKVYOHYKE_selite</t>
  </si>
  <si>
    <t>NATURA_TYYPPI1_koodi</t>
  </si>
  <si>
    <t>NATURA_TYYPPI1_selite</t>
  </si>
  <si>
    <t>NATURA_TYYPPI2_koodi</t>
  </si>
  <si>
    <t>NATURA_TYYPPI2_selite</t>
  </si>
  <si>
    <t>NATURA_TYYPPI3_koodi</t>
  </si>
  <si>
    <t>NATURA_TYYPPI3_selite</t>
  </si>
  <si>
    <t>NATURA_EDUSTAVUUS1_koodi</t>
  </si>
  <si>
    <t>NATURA_EDUSTAVUUS1_selite</t>
  </si>
  <si>
    <t>NATURA_EDUSTAVUUS2_koodi</t>
  </si>
  <si>
    <t>NATURA_EDUSTAVUUS2_selite</t>
  </si>
  <si>
    <t>NATURA_EDUSTAVUUS3_koodi</t>
  </si>
  <si>
    <t>NATURA_EDUSTAVUUS3_selite</t>
  </si>
  <si>
    <t>OJITUS_TILANNE_koodi</t>
  </si>
  <si>
    <t>OJITUS_TILANNE_selite</t>
  </si>
  <si>
    <t>PAARYHMA_koodi</t>
  </si>
  <si>
    <t>PAARYHMA_selite</t>
  </si>
  <si>
    <t>PUULAJIVALTAISUUS_koodi</t>
  </si>
  <si>
    <t>PUULAJIVALTAISUUS_selite</t>
  </si>
  <si>
    <t>RANTATYYPPI_selite</t>
  </si>
  <si>
    <t>RAVINTEISUUS_koodi</t>
  </si>
  <si>
    <t>RAVINTEISUUS_selite</t>
  </si>
  <si>
    <t>SUORYHMA_koodi</t>
  </si>
  <si>
    <t>SUORYHMA_selite</t>
  </si>
  <si>
    <t>SUOYHDISTYMA_TYYPPI_koodi</t>
  </si>
  <si>
    <t>SUOYHDISTYMA_TYYPPI_selite</t>
  </si>
  <si>
    <t>TAVOITE_koodi</t>
  </si>
  <si>
    <t>TAVOITE_selite</t>
  </si>
  <si>
    <t>TAVOITE2_koodi</t>
  </si>
  <si>
    <t>TAVOITE2_selite</t>
  </si>
  <si>
    <t>LETTOKOODI</t>
  </si>
  <si>
    <t>LUTU_VERSIO</t>
  </si>
  <si>
    <t>LUTU_TYYPPI_YHT1_koodi</t>
  </si>
  <si>
    <t>LUTU_TYYPPI_YHT1_selite</t>
  </si>
  <si>
    <t>LUTU_PEITTAVYYS_YHT1</t>
  </si>
  <si>
    <t>LUTU_TYYPPI_YHT2_koodi</t>
  </si>
  <si>
    <t>LUTU_TYYPPI_YHT2_selite</t>
  </si>
  <si>
    <t>LUTU_PEITTAVYYS_YHT2</t>
  </si>
  <si>
    <t>LUTU_TYYPPI_YHT3_koodi</t>
  </si>
  <si>
    <t>LUTU_TYYPPI_YHT3_selite</t>
  </si>
  <si>
    <t>LUTU_PEITTAVYYS_YHT3</t>
  </si>
  <si>
    <t>LUTU_TYYPPI_YHT4_koodi</t>
  </si>
  <si>
    <t>LUTU_TYYPPI_YHT4_selite</t>
  </si>
  <si>
    <t>LUTU_PEITTAVYYS_YHT4</t>
  </si>
  <si>
    <t>PENSAS-alitaulun pensastiedon pituus metreinä, aggregoitu yhteen soluun listaksi</t>
  </si>
  <si>
    <t>PENSAS-alitaulun pensastiedon peittävyys prosentteina, aggregoitu yhteen soluun listaksi</t>
  </si>
  <si>
    <t>SUOALUE_NIMI</t>
  </si>
  <si>
    <t>LETTOKOHDE_NIMI</t>
  </si>
  <si>
    <t>OMISTAJARYH_Yhteismetsa</t>
  </si>
  <si>
    <t>OMISTAJARYH_Puutavayhtio</t>
  </si>
  <si>
    <t>OMISTAJARYH_Muu_yhtio</t>
  </si>
  <si>
    <t>OMISTAJARYH_Yksityinen</t>
  </si>
  <si>
    <t>OMISTAJARYH_Kunta</t>
  </si>
  <si>
    <t>OMISTAJARYH_Muu_yhteiso</t>
  </si>
  <si>
    <t>OMISTAJARYH_Seurakunta</t>
  </si>
  <si>
    <t>OMISTAJARYH_Sijoitusrahasto</t>
  </si>
  <si>
    <t>OMISTAJARYH_Saatio</t>
  </si>
  <si>
    <t>OMISTAJARYH_Ei_tietoa</t>
  </si>
  <si>
    <t>OMISTAJARYH_Omistaja_null</t>
  </si>
  <si>
    <t>Inventointiluokan lisämääre, selite</t>
  </si>
  <si>
    <t>Inventointiluokan toinen lisämääre, selite</t>
  </si>
  <si>
    <t>Inventointiluokan kolmas lisämääre, selite</t>
  </si>
  <si>
    <t>Biotooppikuvoille merkittävän PB kasvillisuuden laatuluokka, selite</t>
  </si>
  <si>
    <t>Kasvillisuustyyppi, selite</t>
  </si>
  <si>
    <t>Kehitysluokka, selite</t>
  </si>
  <si>
    <t>Luonnontilaisuus ja kehitysvaihe, selite</t>
  </si>
  <si>
    <t>Maalaji, selite</t>
  </si>
  <si>
    <t>Metsäkasvillisuusvyöhyke, lyhenne</t>
  </si>
  <si>
    <t>Natura-luontotyypin edustavuus, selite</t>
  </si>
  <si>
    <t>Natura-luontotyypin edustavuus, toinen arvo, selite</t>
  </si>
  <si>
    <t>Natura-luontotyypin edustavuus, kolmas arvo, selite</t>
  </si>
  <si>
    <t>Natura-luontotyyppi, selite</t>
  </si>
  <si>
    <t>Natura-luontotyyppi, toinen arvo, selite</t>
  </si>
  <si>
    <t>Natura-luontotyyppi, kolmas arvo, selite</t>
  </si>
  <si>
    <t>Ojitustilanne, selite</t>
  </si>
  <si>
    <t>Puulajivaltaisuus, selite</t>
  </si>
  <si>
    <t>Rantatyyppi, selite</t>
  </si>
  <si>
    <t>Kasvupaikan tuotantokykyä kuvataan kasvillisuusluokalla, selite</t>
  </si>
  <si>
    <t>Inventointiluokka kuvaa kuviolla esiintyvää luontoa yleispiirteisesti, selite</t>
  </si>
  <si>
    <t>Inventoidun suoalueen nimi</t>
  </si>
  <si>
    <t>Inventoijan tulkitsema tai Sykessä jälkeenpäin ilmakuvilta tulkittu suoyhdistymätyyppi</t>
  </si>
  <si>
    <t>Alikasvoksen kokonaispeittävyys</t>
  </si>
  <si>
    <t>Alikasvoksen männyn peittävyys</t>
  </si>
  <si>
    <t>Alikasvoksen kuusen peittävyys</t>
  </si>
  <si>
    <t>Alikasvoksen hieskoivun peittävyys</t>
  </si>
  <si>
    <t>Alikasvoksen harmaalepän peittävyys</t>
  </si>
  <si>
    <t>Alikasvoksen muun puulajin peittävyys</t>
  </si>
  <si>
    <t>Lisäpuulajina mänty, kyllä/ei</t>
  </si>
  <si>
    <t>Lisäpuulajina kuusi, kyllä/ei</t>
  </si>
  <si>
    <t>Lisäpuulajina hieskoivu, kyllä/ei</t>
  </si>
  <si>
    <t>Lisäpuulajina harmaaleppä, kyllä/ei</t>
  </si>
  <si>
    <t>Lisäpuulajina muu puulaji, kyllä/ei</t>
  </si>
  <si>
    <t>Puuston hakkuu, ei</t>
  </si>
  <si>
    <t>Puuston hakkuu, vanhoja kantoja</t>
  </si>
  <si>
    <t>Puuston hakkuu, harvennushakkuu</t>
  </si>
  <si>
    <t>Puuston hakkuu, suojuspuuhakkuu</t>
  </si>
  <si>
    <t>Puuston hakkuu, avohakkuu</t>
  </si>
  <si>
    <t>Taimet/alikasvos arvioidaan luontaiseksi</t>
  </si>
  <si>
    <t>Taimikko/alikasvos syntynyt häiriön vuoksi</t>
  </si>
  <si>
    <t>Sekä luontaista, että häiriön vuoksi syntynyttä taimikkoa/alikasvosta</t>
  </si>
  <si>
    <t>Ihmisvaikutus alikasvokseen</t>
  </si>
  <si>
    <t>Maanmuokkaus</t>
  </si>
  <si>
    <t>Kuvion ulkopuolinen hakkuu</t>
  </si>
  <si>
    <t>Yleiskommentti kuviotietoon</t>
  </si>
  <si>
    <t>AREA_Numero</t>
  </si>
  <si>
    <t>Kuvion pinta-ala numerona</t>
  </si>
  <si>
    <t>Kuvion pinta-ala tekstinä</t>
  </si>
  <si>
    <t>Saktin PUUELAVO-alitaulun puuston ikätieto aggregoitu yhteen soluun listaksi</t>
  </si>
  <si>
    <t>Saktin PUUELAVO-alitaulun puuston keskiläpimitta aggregoitu yhteen soluun listaksi</t>
  </si>
  <si>
    <t>Saktin PUUELAVO-alitaulun puuston keskipituus aggregoitu yhteen soluun listaksi</t>
  </si>
  <si>
    <t>Saktin PUUELAVO-alitaulun puuston pohjapinta-ala aggregoitu yhteen soluun listaksi</t>
  </si>
  <si>
    <t>Saktin PUUELAVO-alitaulun puuston runkoluku aggregoitu yhteen soluun listaksi</t>
  </si>
  <si>
    <t>Saktin PUUELAVO-alitaulun puuston tilavuus aggregoitu yhteen soluun listaksi</t>
  </si>
  <si>
    <t>Saktin PUUELAVO-alitaulun puuston jaksotieto aggregoitu yhteen soluun listaksi</t>
  </si>
  <si>
    <t>Saktin PUUELAVO-alitaulun puuston kuitupuuntilavuus aggregoitu yhteen soluun listaksi</t>
  </si>
  <si>
    <t>Saktin PUUELAVO-alitaulun puuston ositetieto aggregoitu yhteen soluun listaksi</t>
  </si>
  <si>
    <t>Saktin PUUELAVO-alitaulun puuston puulajitieto aggregoitu yhteen soluun listaksi</t>
  </si>
  <si>
    <t>Saktin PUUELAVO-alitaulun puuston syntytapatieto aggregoitu yhteen soluun listaksi</t>
  </si>
  <si>
    <t>Saktin PUUELAVO-alitaulun puuston tukkipuuntilavuus aggregoitu yhteen soluun listaksi</t>
  </si>
  <si>
    <t>LUTU_TYYPPI_YHT_lista_selite</t>
  </si>
  <si>
    <t>LUTU_PEITTAVYYS_YHT_lista</t>
  </si>
  <si>
    <t>PENSAS_PEITTAVYYS_lista</t>
  </si>
  <si>
    <t>BTKUVTP_TOT_VUOSI_lista</t>
  </si>
  <si>
    <t>PUUEL_KPTILAVUUS_lista</t>
  </si>
  <si>
    <t>PUUEL_TPTILAVUUS_lista</t>
  </si>
  <si>
    <t>OJITETTU_laskennallinen</t>
  </si>
  <si>
    <t>OJISTUSPROS_laskennallinen</t>
  </si>
  <si>
    <t>OMISTAJARYHMA_lista</t>
  </si>
  <si>
    <t>OMISTAJAPROS_lista</t>
  </si>
  <si>
    <t>AREA_Teksti</t>
  </si>
  <si>
    <t>Suoryhmä, selite</t>
  </si>
  <si>
    <t>SAKTIn suoyhdistymätyyppi, selite</t>
  </si>
  <si>
    <t>Hoitotavoite, toinen arvo, selite</t>
  </si>
  <si>
    <t>Hoitotavoite, ensimmäinen arvo, selite</t>
  </si>
  <si>
    <t>Saktin BTKUVTP-alitaulun tilatieto aggregoitu yhteen soluun listaksi, koodi</t>
  </si>
  <si>
    <t>Biotoopin arviointitapa, selite</t>
  </si>
  <si>
    <t>ELY-keskus, selite</t>
  </si>
  <si>
    <t>LUTU_TYYPPI_YHT_lista_koodi</t>
  </si>
  <si>
    <t>NT2000_POIKKEAMAT</t>
  </si>
  <si>
    <t>Access/SAKTI</t>
  </si>
  <si>
    <t>LUKE</t>
  </si>
  <si>
    <t>SYKE/MML</t>
  </si>
  <si>
    <t>MML/Suomen metsäkeskus</t>
  </si>
  <si>
    <t>IHMISVAIKUTUS</t>
  </si>
  <si>
    <t>LUTUTYYPPI_VANHA</t>
  </si>
  <si>
    <t>LUTUTYYPPI_UUSI</t>
  </si>
  <si>
    <t>ELY_KESKUS</t>
  </si>
  <si>
    <t>TP_LUONNE</t>
  </si>
  <si>
    <t>TP_TILA</t>
  </si>
  <si>
    <t>TP_KIIREELLISYYS</t>
  </si>
  <si>
    <t>Vallitseva puusto, vallitsevaksi katsotaan se puujakso, jonka hyväksi metsikköä käsitellään. Vallitsevan jakson pääpuulaji kuvataan aina ensimmäisenä. Aukeilla alueilla (kehitysluokka 00) ei ole vallitsevaa jaksoa, vaan mahdollinen hakkuissa jäljelle jäänyt puusto merkitä</t>
  </si>
  <si>
    <t>Ylispuusto, ylispuut erotetaan vain siinä tapauksessa, että ne selvästi muodostavat oman jaksonsa, jota on metsänhoidollisessa mielessä käsiteltävä erikseen tai joka on erityisen arvokas.</t>
  </si>
  <si>
    <t>Alikasvos, alikasvos erotetaan silloin, kun sillä on merkitystä uuden puusukupolven muodostajana tai hakkuiden kertymän arvioinnissa.</t>
  </si>
  <si>
    <t>Männyt, käytä aina tarkkaa puulajia, kun se löytyy koodistosta.</t>
  </si>
  <si>
    <t>Kuusi, seka, ensimmäisen ositteen puulaji kuusi, jota kuitenkin alle 80 % kokonaistilavuudesta.</t>
  </si>
  <si>
    <t>Muu, muu puulaji kuin mänty, kuusi tai koivu vallitseva.</t>
  </si>
  <si>
    <t>Koivu, seka, ensimmäisen ositteen puulaji koivu, jota kuitenkin alle 80 % kokonaistilavuudesta.</t>
  </si>
  <si>
    <t>Koivu, puhdas, yli 80 % kokonaistilavuudesta koivua</t>
  </si>
  <si>
    <t>Kuusi, puhdas, yli 80 % kokonaistilavuudesta kuusta.</t>
  </si>
  <si>
    <t>Mänty, seka, ensimmäisen ositteen puulaji mänty, jota kuitenkin alle 80 % kokonaistilavuudesta.</t>
  </si>
  <si>
    <t>Mänty, puhdas, yli 80 % kokonaistilavuudesta mäntyä.</t>
  </si>
  <si>
    <t>Metla, luontainen, Ei saa käyttää, Metlan konversiossa siirretty syntytapa luontainen, josta ei tiedetä, onko siemen- vai vesasyntyinen</t>
  </si>
  <si>
    <t>Kangas, kuviot joilla ei ole mineraalimaata peittävää orgaanista turvekerrosta tai pintakasvillisuudesta alle 75 % on suokasvillisuutta (rahkasammalet).</t>
  </si>
  <si>
    <t>Välilehdet</t>
  </si>
  <si>
    <t>Koodiselitteet</t>
  </si>
  <si>
    <t>Sisältää saraketiedot Suoalue-alitaulukkoon</t>
  </si>
  <si>
    <t>Sisältää saraketiedot Lettokohde-alitaulukkoon</t>
  </si>
  <si>
    <t>Sisältää saraketiedot Kuvion kommenttitiedot-alitaulukkoon</t>
  </si>
  <si>
    <t>Taulukoissa käytettyjen koodien selitteet</t>
  </si>
  <si>
    <t>automaattisesti luotu id</t>
  </si>
  <si>
    <t>suoalueen nimi</t>
  </si>
  <si>
    <t xml:space="preserve">Tietoluokka2 </t>
  </si>
  <si>
    <t>Tietoluokka2</t>
  </si>
  <si>
    <t>KASVILLISUUS_TYYPPI_koodi2</t>
  </si>
  <si>
    <t>NATURA_TYYPPI1_saktikoodi</t>
  </si>
  <si>
    <t>NATURA_TYYPPI2_saktikoodi</t>
  </si>
  <si>
    <t>NATURA_TYYPPI3_saktikoodi</t>
  </si>
  <si>
    <t>POIKKEAMA1_lista</t>
  </si>
  <si>
    <t>POIKKEAMA2_lista</t>
  </si>
  <si>
    <t>POIKKEAMA3_lista</t>
  </si>
  <si>
    <t>PENSAS_LAJI_lista</t>
  </si>
  <si>
    <t>PENSAS_KESKIPITUUS_lista</t>
  </si>
  <si>
    <t>BTKUVTP_TOIMENPIDELAJI_lista</t>
  </si>
  <si>
    <t>BTKUVTP_KIIREELLISYYS_lista</t>
  </si>
  <si>
    <t>BTKUVTP_HAITTAVAIKUTUS_lista</t>
  </si>
  <si>
    <t>BTKUVTP_LUONNE_lista</t>
  </si>
  <si>
    <t>BTKUVTP_TILA_lista</t>
  </si>
  <si>
    <t>PUUEL_IKA_lista</t>
  </si>
  <si>
    <t>PUUEL_KESKILAPIMITTA_lista</t>
  </si>
  <si>
    <t>PUUEL_PPA_lista</t>
  </si>
  <si>
    <t>PUUEL_RUNKOLUKU_lista</t>
  </si>
  <si>
    <t>PUUEL_TILAVUUS_lista</t>
  </si>
  <si>
    <t>PUUEL_JAKSO_lista</t>
  </si>
  <si>
    <t>PUUEL_PUULAJI_lista</t>
  </si>
  <si>
    <t>PUUEL_SYNTYTAPA_lista</t>
  </si>
  <si>
    <t>SUOYHDISTYMATYYPPI_SYKE</t>
  </si>
  <si>
    <t>Kasvillisuustyyppi, Saktin koodi</t>
  </si>
  <si>
    <t>Kasvillisuustyyppi, Saktin järjestelmäkoodi</t>
  </si>
  <si>
    <t>Natura-luontotyyppi, Saktin koodi</t>
  </si>
  <si>
    <t>Natura-luontotyyppi, toinen arvo, Saktin koodi</t>
  </si>
  <si>
    <t>Natura-luontotyyppi, toinen arvo, tyyppikoodi</t>
  </si>
  <si>
    <t>Natura-luontotyyppi, kolmas arvo, Saktin koodi</t>
  </si>
  <si>
    <t>Natura-luontotyyppi, kolmas arvo, tyyppikoodi</t>
  </si>
  <si>
    <t>Natura-luontotyypin edustavuus, Saktin koodi</t>
  </si>
  <si>
    <t>Natura-luontotyypin edustavuus, toinen arvo, Saktin koodi</t>
  </si>
  <si>
    <t>Saktin NTPOIKK-alitaulun naturatyypin edustavuuden poikkeamatiedot listana ensimmäiselle naturatyypille, Saktin koodi ja selite</t>
  </si>
  <si>
    <t>Metsäkasvillisuusvyöhyke, Saktin koodi</t>
  </si>
  <si>
    <t>Saktin NTPOIKK-alitaulun naturatyypin edustavuuden poikkeamatiedot listana toiselle naturatyypille, Saktin koodi ja selite</t>
  </si>
  <si>
    <t>Saktin NTPOIKK-alitaulun naturatyypin edustavuuden poikkeamatiedot listana kolmannelle naturatyypille, Saktin koodi ja selite</t>
  </si>
  <si>
    <t>Maat jaotellaan niiden "käytön" ja puuntuotantokyvyn perusteella pääryhmiin, Saktin koodi</t>
  </si>
  <si>
    <t>Maat jaotellaan niiden "käytön" ja puuntuotantokyvyn perusteella pääryhmiin, selite</t>
  </si>
  <si>
    <t>Puulajivaltaisuus, Saktin koodi</t>
  </si>
  <si>
    <t>Kasvupaikan ravinteisuus, Saktin koodi</t>
  </si>
  <si>
    <t>Kasvupaikan ravinteisuus, selite</t>
  </si>
  <si>
    <t>Ojitustilanne, Saktin koodi</t>
  </si>
  <si>
    <t>Luonnontilaisuus ja kehitysvaihe, Saktin koodi</t>
  </si>
  <si>
    <t>Maalaji, Saktin koodi</t>
  </si>
  <si>
    <t>Kehitysluokka, Saktin koodi</t>
  </si>
  <si>
    <t>Inventointiluokan toinen lisämääre, Saktin koodi</t>
  </si>
  <si>
    <t xml:space="preserve">Inventointiluokan kolmas lisämääre, Saktin koodi </t>
  </si>
  <si>
    <t>ELY-keskuksen Saktin koodi</t>
  </si>
  <si>
    <t>Biotoopin arviointitapa, Saktin koodi</t>
  </si>
  <si>
    <t>Suoryhmä, Saktin koodi</t>
  </si>
  <si>
    <t>SAKTIn suoyhdistymätyyppi, Saktin koodi</t>
  </si>
  <si>
    <t>Hoitotavoite, ensimmäinen arvo, Saktin koodi</t>
  </si>
  <si>
    <t>Hoitotavoite, toinen arvo, Saktin koodi</t>
  </si>
  <si>
    <t>Inventointiluokan lisämääre, Saktin koodi</t>
  </si>
  <si>
    <t>Inventointiluokka kuvaa kuviolla esiintyvää luontoa yleispiirteisesti, Saktin koodi</t>
  </si>
  <si>
    <t>Kasvupaikan tuotantokykyä kuvataan kasvillisuusluokalla, Saktin koodi</t>
  </si>
  <si>
    <t>Inventoidun lettokohteen nimi</t>
  </si>
  <si>
    <t>PENSAS-alitaulun pensaslajitieto, aggregoitu yhteen soluun listaksi. Saktin koodi ja selite</t>
  </si>
  <si>
    <t>Saktin BTKUVTP-alitaulun toimenpidelajitieto aggregoitu yhteen soluun listaksi, Saktin koodi ja selite</t>
  </si>
  <si>
    <t>Saktin BTKUVTP-alitaulun toimenpiteen kiireellisyystieto aggregoitu yhteen soluun listaksi, Saktin koodi ja selite</t>
  </si>
  <si>
    <t>Saktin BTKUVTP-alitaulun toimenpiteen haittavaikutustieto aggregoitu yhteen soluun listaksi, Saktin koodi ja selite</t>
  </si>
  <si>
    <t>Saktin BTKUVTP-alitaulun toimenpiteen luonnetieto aggregoitu yhteen soluun listaksi, Saktin koodi ja selite</t>
  </si>
  <si>
    <t>Saktin BTKUVTP-alitaulun toimenpiteen toteutumisvuosi aggregoitu yhteen soluun listaksi</t>
  </si>
  <si>
    <t>SAKTI/SYKE</t>
  </si>
  <si>
    <t>Lue_minut</t>
  </si>
  <si>
    <t>AINEISTOKUVAUS</t>
  </si>
  <si>
    <t>Lettojen inventointiaineisto</t>
  </si>
  <si>
    <t>Suomen ympäristökeskuksen koordinoimassa LETOT-hankkeessa inventoitiin lettoja vuosina 2020–2024 koko Suomessa Ahvenanmaata ja Ylä-Lappia lukuun ottamatta. Inventoinnin toteuttivat ELY-keskukset. Hankkeessa tuotettiin kuviotietoa lettojen ohella lettonevatasoisista soista, lähteiköistä ja jossain määrin myös muusta suokasvillisuudesta. Nämä kuviotiedot sisältyvät myös aineistoon.</t>
  </si>
  <si>
    <t xml:space="preserve">Inventointi kohdistettiin pääosin suojelualueiden ja Natura-alueiden ulkopuolelle (pääosin yksityismaita ja Metsähallituksen Metsätalous Oy:n maita). Kohteet valikoituivat inventoitaviksi karttatarkastelujen, vihjeaineistojen ja paikallistuntemuksen perusteella. Potentiaalisista lettokohteista saatiin Etelä-Suomessa tarkastettua suurin osa, mutta Itä- ja etenkään Pohjois-Suomessa inventointi ei ollut kattava. Löydetyt letot painottuvat Lappiin, Pohjois-Pohjamaalle ja Kainuuseen. </t>
  </si>
  <si>
    <t>Aineisto sisältää kohteiden arvioinnin ja tallennuksen metatietoja, kuviokohtaisia inventointiluokkatietoja, LuTU-luontotyyppi- ja muita kasvillisuustietoja, Natura-luontotyypin tietoja, ojitustilanne-, ravinteisuus- ja suoyhdistymätyyppitietoja, puuston kehitysluokka- ja -vaihetietoja, pensaikkotietoja sekä tietoja ihmisvaikutuksesta ja ennallistamistarpeesta. Pääosa tiedoista on SAKTI-tietosisältöä.  Aineisto sisältää myös kuvion kommenttitietoja ja ylätason suoalue- ja lettokohdetietoja, jotka ovat erillistä taulukkomuotoista tietoa ja joista käytetään myös nimitystä Access-tieto. Ne saadaan linkitettyä geometriamuotoiseen kuviotietoon lettokoodilla.</t>
  </si>
  <si>
    <t>Kuviotietosisältö on kattavin letoilla. Tietojen jälkeenpäin tehtävää laaduntarkistusta on kohdistettu eniten letto- ja lettonevatasoisten soiden ja lähteikköjen kuviotietohin. Niissäkin kuvioissa voi kuitenkin olla edelleen yksittäisiä puuttuvia tietoja tai joitain inventontiohjeesta poikkeavia tulkintoja tai koodituksia. Pääsääntöisesti kuvioiden koko tietosisältö, kommentit mukaan lukien, antaa hyvän kuvan kuvioiden ominaisuuksista. Natura-luontotyyppimäärityksissä ja edustavuusarvoissa voi olla joitain puutteita esimerkiksi puustoisten soiden ja vaihettumis- ja rantasoiden osalta.</t>
  </si>
  <si>
    <t>Aineisto antaa tietoa lettojen ja lähteikköjen esiintymisestä ja tilasta ja tieto tukee myös muun muassa ennallistamissuunnittelua. Inventoiduissa kohteissa on mahdollisia metsälain erityisen tärkeitä elinympäristöjä tai muita arvokkaita elinympäristöjä.</t>
  </si>
  <si>
    <t xml:space="preserve">Aineisto, menetelmät ja tarkemmat kuvaukset löytyvät LETOT-tiedonkeruuohjeesta (LETOT-hanke 2022: LETOT-hanke (Lettojen esiintyminen, tila sekä ennallistamis- ja hoitotarpeet). Maasto- ja tiedonkeruuohje. Versio 9.6.2022. Suomen ympäristökeskus. 30 s.) ja Luontopalveluiden luontotyyppi-inventoinnin kuviotieto-ohjeesta (Metsähallitus 2020: Luontopalvelujen luontotyyppi-inventoinnin kuvio-ohje. Ympäristö- ja laatujärjestelmä SAKTI-kuviotieto-ohje. Metsähallitus. Päivitys 9.9.2025), jotka toimitetaan aineistotoimituspaketin mukana. </t>
  </si>
  <si>
    <t>MKVYOHYKE_selite2</t>
  </si>
  <si>
    <t>Metsäkasvillisuusvyöhyke, pidempi selite</t>
  </si>
  <si>
    <t>PUUEL_KESKIPITUUS_lista</t>
  </si>
  <si>
    <t>PUUEL_OSITE_NO_lista</t>
  </si>
  <si>
    <t>OMISTAJARYH_MHLP</t>
  </si>
  <si>
    <t>OMISTAJARYH_MHMT</t>
  </si>
  <si>
    <t>SAKTIKOODI_muu</t>
  </si>
  <si>
    <t>Listana mahdolliset muut kuvioon liittyvät SK_BTKUVID_C -koodit, kun kuvioita on yhdistetty Sakti-järjestelmästä lataamisen jälkeen hallinnollisten rajojen yli.</t>
  </si>
  <si>
    <t>HAITTAVAIKUTUS</t>
  </si>
  <si>
    <t>Suojelualueen kuvion ennallistamisen aih todnäk vettymishaitta valtion maalla</t>
  </si>
  <si>
    <t>Suojelualueen kuvion ennallistamisen aih todnäk vettymishaitta yksityismaalla</t>
  </si>
  <si>
    <t>Suojelual kuvioon kohdistuu valt mailla sij ojan kuivattava vaik,myös rajaojat</t>
  </si>
  <si>
    <t>Suojelual kuvioon kohdistuu yksit maalla sij ojan kuivattava vaik,myös rajaojat</t>
  </si>
  <si>
    <t>Suojelual kuvioon kohdistuu ls-alueen ulkop tmp:stä aih vettymishaitta</t>
  </si>
  <si>
    <t>Suojelual kuvioon kohdistuu soiden ennallistava vaikutus</t>
  </si>
  <si>
    <t>BTKUVID_C</t>
  </si>
  <si>
    <t>BTKUVID_C_muu</t>
  </si>
  <si>
    <t>ELY</t>
  </si>
  <si>
    <t>ELY-keskuksen lyhenne</t>
  </si>
  <si>
    <t>varsinaisen tiedon sisältävä sarake</t>
  </si>
  <si>
    <t>tietoarvoa selventävä kommentti</t>
  </si>
  <si>
    <t>tietolähde, esim. ilmakuva, mittaus, artikkeli tms.</t>
  </si>
  <si>
    <t>arviointipäivä ja -aika</t>
  </si>
  <si>
    <t>tietoarvoa luokitteleva kenttä, alkuperäinen</t>
  </si>
  <si>
    <t>tietoarvoa luokitteleva kenttä, muokattu</t>
  </si>
  <si>
    <t>arvioijan nimi tai nimimerkki</t>
  </si>
  <si>
    <t>arviointitapa, yleensä maastoinventointi = 1</t>
  </si>
  <si>
    <t>lettokohteen nimi</t>
  </si>
  <si>
    <t>rivinumero, uniikki</t>
  </si>
  <si>
    <t>suoalueen koodi, yhdistettävissä suoalue-tauluun</t>
  </si>
  <si>
    <t>lettokohdekoodi, yhdistettävä lettokohde-tauluun</t>
  </si>
  <si>
    <t>Puustoarvioija nimi tai nimimerkki</t>
  </si>
  <si>
    <t>Biotoopin arvioijan nimi tai nimimerkki</t>
  </si>
  <si>
    <t>Kuuluuko lututyyppi vanhaan (arvo=1) vai uuteen (arvo=2)luokitteluun?</t>
  </si>
  <si>
    <t>LuTU-tyyppien peittävyysprosentit, listana</t>
  </si>
  <si>
    <t>Koodimuotoiset LuTU-tyypit eli kuviolla havaitut uhanalaiset luontotyypit, listana</t>
  </si>
  <si>
    <t>Sanalliset LuTU-tyypit eli kuviolla havaitut uhanalaiset luontotyypit, listana</t>
  </si>
  <si>
    <t>LuTU-tyypin selite, ensimmäinen arvo</t>
  </si>
  <si>
    <t>LuTU-tyypin selite, toinen arvo</t>
  </si>
  <si>
    <t>LuTU-tyypin selite, kolmas arvo</t>
  </si>
  <si>
    <t>LuTU-tyypin selite, neljäs arvo</t>
  </si>
  <si>
    <t>LuTU-tyypin prosentuaalinen peittävyys, ensimmäinen arvo</t>
  </si>
  <si>
    <t>LuTU-tyypin prosentuaalinen peittävyys, toinen arvo</t>
  </si>
  <si>
    <t>LuTU-tyypin prosentuaalinen peittävyys, kolmas arvo</t>
  </si>
  <si>
    <t>LuTU-tyypin prosentuaalinen peittävyys, neljäs arvo</t>
  </si>
  <si>
    <t>Natura-luontotyypin edustavuus, kolmas arvo, Saktin koodi</t>
  </si>
  <si>
    <t>ACCESS_TIETO</t>
  </si>
  <si>
    <t>HAITTAVAIKUTUS_selite</t>
  </si>
  <si>
    <t>Ojituksesta tai sen tukkimisesta aiheutuva haitta</t>
  </si>
  <si>
    <r>
      <t>mVMI23</t>
    </r>
    <r>
      <rPr>
        <b/>
        <sz val="11"/>
        <rFont val="Calibri"/>
        <family val="2"/>
        <scheme val="minor"/>
      </rPr>
      <t>KP</t>
    </r>
    <r>
      <rPr>
        <sz val="11"/>
        <rFont val="Calibri"/>
        <family val="2"/>
        <scheme val="minor"/>
      </rPr>
      <t>16m_meanWithZeros</t>
    </r>
  </si>
  <si>
    <r>
      <t>mVMI23</t>
    </r>
    <r>
      <rPr>
        <b/>
        <sz val="11"/>
        <rFont val="Calibri"/>
        <family val="2"/>
        <scheme val="minor"/>
      </rPr>
      <t>LP</t>
    </r>
    <r>
      <rPr>
        <sz val="11"/>
        <rFont val="Calibri"/>
        <family val="2"/>
        <scheme val="minor"/>
      </rPr>
      <t>16m_meanWithZeros</t>
    </r>
  </si>
  <si>
    <t>Päivitetty 10.3.2026</t>
  </si>
  <si>
    <t>LUTUTYYPPI_UUSI_SYKEN_LISÄÄMÄ</t>
  </si>
  <si>
    <t>Syken Access-tietokanta</t>
  </si>
  <si>
    <t>LETOT-hankkeen muuttuja</t>
  </si>
  <si>
    <t>x</t>
  </si>
  <si>
    <t>Rimpiset koivulettonevat: johdettu seuraavista SAKTI-tiedoista: LuTU-tyyppi 'rimpinen koivuletto', suon ravinteisuus 'meso-eutrofinen' ja Naturatyyppi ei ole 'letto'</t>
  </si>
  <si>
    <t>Välipintakoivulettonevat: johdettu seuraavista SAKTI-tiedoista: LuTU-tyyppi 'valinpintakoivuletto', suon ravinteisuus 'meso-eutrofinen' ja Naturatyyppi ei ole 'letto'</t>
  </si>
  <si>
    <t>Koivulettonevat: johdettu seuraavista SAKTI-tiedoista: LuTU-tyyppi 'koivuletto', suon ravinteisuus 'meso-eutrofinen' ja Naturatyyppi ei ole 'letto'</t>
  </si>
  <si>
    <t>LuTU-tyypin uudemman luokittelun koodi, ensimmäinen arvo, huom. koivulettonevat on koodattu Sykessä erikseen (luokat 512-514)</t>
  </si>
  <si>
    <t>LuTU-tyypin uudemman luokittelun koodi, toinen arvo, huom. koivulettonevat on koodattu Sykessä erikseen (luokat 512-514)</t>
  </si>
  <si>
    <t>LuTU-tyypin uudemman luokittelun koodi, kolmas arvo, huom. koivulettonevat on koodattu Sykessä erikseen luokat (luokat 512-514)</t>
  </si>
  <si>
    <t>LuTU-tyypin uudemman luokittelun koodi, neljäs arvo, huom. koivulettonevat on koodattu Sykessä erikseen (luokat 512-514)</t>
  </si>
  <si>
    <t>Inventointikuviot</t>
  </si>
  <si>
    <t>Suoalue_taulu</t>
  </si>
  <si>
    <t>Lettokohde_taulu</t>
  </si>
  <si>
    <t>Kuvionkommentit_taulu</t>
  </si>
  <si>
    <t>Sisältää saraketiedot LETOT-inventointiaineiston geometriataulukkoon</t>
  </si>
  <si>
    <t>Muuttujan pidempi sanallinen selite</t>
  </si>
  <si>
    <t>Vain geometrian omaavassa taulukossa</t>
  </si>
  <si>
    <t>Vain geometrian omaavassa taulukossa, onko aineiston lähteenä SAKTI-järjestelmä vai Syken Access-tietokanta</t>
  </si>
  <si>
    <t>Vain geometrian omaavassa taulukkossa. Rastitettu, jos LETOT-hankkeen inventointiohjeessa muuttuja oli merkitty tallennettavaksi tiedoksi</t>
  </si>
  <si>
    <t>Listana mahdolliset muut kuvioon liittyvät saktikoodit, kun kuvioita on yhdistetty Sakti-järjestelmästä lataamisen jälkeen hallinnollisten rajojen yli.</t>
  </si>
  <si>
    <t>Yhdistelmä koodi, joka koostuu Saktin sarakkeista hoitoalue (H-alue), osasto (Osasto), työpiiri (T-piiri) ja alueen kohdetunnus (Kohdetunnus), tässä järjestyksessä.</t>
  </si>
  <si>
    <t>Luken monilähde-VMI23 (16x16m) aineistosta (https://etsin.fairdata.fi/dataset/682679e9-0e42-4e0e-a9b2-c53fc319623d) laskettu keskimääräinen puuston korkeus, nodata-arvoja sisältäneet kohdat on tulkittu avoimiksi alueiksi</t>
  </si>
  <si>
    <t>Luken monilähde-VMI23 (16x16m) aineistosta (https://etsin.fairdata.fi/dataset/682679e9-0e42-4e0e-a9b2-c53fc319623d) laskettu keskimääräinen latvuspeittävyys kuviolla, nodata-arvoja sisältäneet kohdat on tulkittu avoimiksi alueiksi</t>
  </si>
  <si>
    <t>Ojitusala neliömetreissä, laskettu soiden ja kivennäismaiden ojitustilanneaineistosta (https://ckan.ymparisto.fi/dataset/soiden-ja-kivennaismaiden-ojitustilanne)</t>
  </si>
  <si>
    <t>Ojitusprosentti, laskettu soiden ja kivennäismaiden ojitustilanneaineistosta (https://ckan.ymparisto.fi/dataset/soiden-ja-kivennaismaiden-ojitustilanne)</t>
  </si>
  <si>
    <t>Suomen metsäkeskuksen tuottaman metsämaskin alueella sijatsevien kiinteistöjen omistusryhmä-aineiston perusteella tuotettu kuviokohtainen listaus omistusryhmistä (aineiston päivämäärä 8.8.2025)</t>
  </si>
  <si>
    <t>Suomen metsäkeskuksen tuottaman metsämaskin alueella sijatsevien kiinteistöjen omistusryhmä-aineiston perusteella tuotettu kuviokohtainen listaus omistusryhmien prosenttiosuuksista (aineiston päivämäärä 8.8.2025)</t>
  </si>
  <si>
    <t>Yhteismetsien osuus kuvion pinta-alasta, (aineiston päivämäärä 8.8.2025)</t>
  </si>
  <si>
    <t>Puutavarayhtiöiden omistamien alueiden osuus kuvion pinta-alasta (aineiston päivämäärä 8.8.2025)</t>
  </si>
  <si>
    <t>Muiden yhtiöiden omistamien alueiden osuus kuvion pinta-alasta (aineiston päivämäärä 8.8.2025)</t>
  </si>
  <si>
    <t>Yksityismaiden tai kuolinpesien osuus kuvion pinta-alasta (aineiston päivämäärä 8.8.2025)</t>
  </si>
  <si>
    <t>Kuntien omistamien alueiden osuus kuvion pinta-alasta (aineiston päivämäärä 8.8.2025)</t>
  </si>
  <si>
    <t>Muiden yhteisöjen omistamien alueiden osuus kuvion pinta-alasta (aineiston päivämäärä 8.8.2025)</t>
  </si>
  <si>
    <t>Seurakuntien omistamien alueiden osuus kuvion pinta-alasta (aineiston päivämäärä 8.8.2025)</t>
  </si>
  <si>
    <t>Sijoitusrahastojen omistamien alueiden osuus kuvion pinta-alasta (aineiston päivämäärä 8.8.2025)</t>
  </si>
  <si>
    <t>Säätiöiden omistamien alueiden osuus kuvion pinta-alasta (aineiston päivämäärä 8.8.2025)</t>
  </si>
  <si>
    <t>Prosenttiosuus kuviolla niiden alueiden pinta-alasta, joiden omistajaryhmä ei ole tiedossa (aineiston päivämäärä 8.8.2025)</t>
  </si>
  <si>
    <t>Prosenttiosuus kuviolla niiden alueiden pinta-alasta, jotka eivät kuulu arvioitavaan metsäalaan (nodata)  (aineiston päivämäärä 8.8.2025)</t>
  </si>
  <si>
    <t>Metsähallituksen Luontopalveluiden sekä YM kiinteistöjen osuus kuvion pinta-alasta (aineiston päivämäärä 28.10.2025)</t>
  </si>
  <si>
    <t>Metsähallituksen Metsätalous Oy:n osuus kuvion pinta-alasta (aineiston päivämäärä 28.10.2025)</t>
  </si>
  <si>
    <t>suoaluekoodi, avainkenttä, ei uniikki, tällä kentällä taulukon tiedot on mahdollista yhdistää kuviotasontietoon. Yhdistävä kenttä inventointikuviot-taulukkossa on samanniminen sarake 'SUOALUEKOODI'.</t>
  </si>
  <si>
    <t>lettokohdekoodi, avainkenttä, ei uniikki. Tällä kentällä taulukon tiedot on mahdollista yhdistää kuviotasontietoon. Yhdistävä kenttä inventointikuviot-taulukkossa on samanniminen sarake 'LETTOKOHDEKOODI'.</t>
  </si>
  <si>
    <t>lettokuvion koodi, avainkenttä, ei uniikki.  Tällä kentällä taulukon tiedot on mahdollista yhdistää kuviotasontietoon. Yhdistävä kenttä inventointikuviot-taulukkossa on samanniminen sarake 'LETTOKOODI'.</t>
  </si>
  <si>
    <t>Hierarkinen LETOT-hankkeen aluekoodi, yhdistävä sarake kuvionkommentit_taulun kanssa</t>
  </si>
  <si>
    <t>LETTOKOODI_muu</t>
  </si>
  <si>
    <t>Listana mahdolliset muut kuvioon liittyvät lettokoodit, kun kuvioita on yhdistetty Sakti-järjestelmästä lataamisen jälkeen hallinnollisten rajojen yli.</t>
  </si>
  <si>
    <t>Kertoo, onko kuviolta Access-tietoa</t>
  </si>
  <si>
    <t>Inventoidun alueen suoaluekoodi, yhdistä sarake Suoalue_taulun kanssa</t>
  </si>
  <si>
    <t>Inventoidun alueen lettokohdekoodi, yhdistävä sarake Lettokohde_taulun kanssa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</si>
</sst>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name val="Calibri"/>
      <family val="2"/>
    </font>
    <font>
      <b/>
      <sz val="11"/>
      <name val="Calibri"/>
      <family val="2"/>
    </font>
    <font>
      <b/>
      <sz val="11"/>
      <color theme="1"/>
      <name val="Calibri"/>
      <family val="2"/>
      <scheme val="minor"/>
    </font>
    <font>
      <sz val="11"/>
      <color rgb="FFFF0000"/>
      <name val="Calibri"/>
      <family val="2"/>
      <scheme val="minor"/>
    </font>
    <font>
      <sz val="11"/>
      <name val="Calibri"/>
      <family val="2"/>
      <scheme val="minor"/>
    </font>
    <font>
      <sz val="11"/>
      <color rgb="FFFFC000"/>
      <name val="Calibri"/>
      <family val="2"/>
    </font>
    <font>
      <sz val="11"/>
      <color indexed="8"/>
      <name val="Calibri"/>
      <family val="2"/>
    </font>
    <font>
      <sz val="12"/>
      <color theme="1"/>
      <name val="Arial"/>
      <family val="2"/>
    </font>
    <font>
      <sz val="12"/>
      <name val="Calibri"/>
      <family val="2"/>
      <scheme val="minor"/>
    </font>
    <font>
      <sz val="12"/>
      <color theme="1"/>
      <name val="Calibri"/>
      <family val="2"/>
      <scheme val="minor"/>
    </font>
    <font>
      <sz val="12"/>
      <color rgb="FFFF0000"/>
      <name val="Arial"/>
      <family val="2"/>
    </font>
    <font>
      <sz val="12"/>
      <color indexed="8"/>
      <name val="Calibri"/>
      <family val="2"/>
      <scheme val="minor"/>
    </font>
    <font>
      <sz val="12"/>
      <name val="Calibri"/>
      <family val="2"/>
    </font>
    <font>
      <sz val="12"/>
      <color indexed="8"/>
      <name val="Calibri"/>
      <family val="2"/>
    </font>
    <font>
      <sz val="12"/>
      <name val="Arial"/>
      <family val="2"/>
    </font>
    <font>
      <sz val="12"/>
      <color indexed="8"/>
      <name val="Arial"/>
      <family val="2"/>
    </font>
    <font>
      <sz val="10"/>
      <name val="Arial"/>
      <family val="2"/>
    </font>
    <font>
      <u/>
      <sz val="11"/>
      <color theme="10"/>
      <name val="Calibri"/>
      <family val="2"/>
      <scheme val="minor"/>
    </font>
    <font>
      <strike/>
      <sz val="12"/>
      <color theme="0" tint="-0.499984740745262"/>
      <name val="Calibri"/>
      <family val="2"/>
      <scheme val="minor"/>
    </font>
    <font>
      <strike/>
      <sz val="12"/>
      <color theme="0" tint="-0.499984740745262"/>
      <name val="Arial"/>
      <family val="2"/>
    </font>
    <font>
      <b/>
      <sz val="11"/>
      <name val="Calibri"/>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auto="1"/>
      </top>
      <bottom style="thin">
        <color indexed="64"/>
      </bottom>
      <diagonal/>
    </border>
  </borders>
  <cellStyleXfs count="8">
    <xf numFmtId="0" fontId="0" fillId="0" borderId="0"/>
    <xf numFmtId="0" fontId="7" fillId="0" borderId="0"/>
    <xf numFmtId="0" fontId="7" fillId="0" borderId="0"/>
    <xf numFmtId="0" fontId="7" fillId="0" borderId="0"/>
    <xf numFmtId="0" fontId="14" fillId="0" borderId="0"/>
    <xf numFmtId="0" fontId="17" fillId="0" borderId="0"/>
    <xf numFmtId="0" fontId="18" fillId="0" borderId="0" applyNumberFormat="0" applyFill="0" applyBorder="0" applyAlignment="0" applyProtection="0"/>
    <xf numFmtId="0" fontId="17" fillId="0" borderId="0"/>
  </cellStyleXfs>
  <cellXfs count="82">
    <xf numFmtId="0" fontId="0" fillId="0" borderId="0" xfId="0"/>
    <xf numFmtId="0" fontId="3" fillId="0" borderId="0" xfId="0" applyFont="1"/>
    <xf numFmtId="0" fontId="4" fillId="0" borderId="0" xfId="0" applyFont="1"/>
    <xf numFmtId="0" fontId="0" fillId="0" borderId="0" xfId="0" applyBorder="1"/>
    <xf numFmtId="0" fontId="1" fillId="0" borderId="0" xfId="0" applyFont="1" applyBorder="1" applyAlignment="1">
      <alignment horizontal="left" vertical="top"/>
    </xf>
    <xf numFmtId="0" fontId="1" fillId="0" borderId="0" xfId="0" applyFont="1" applyFill="1" applyBorder="1" applyAlignment="1">
      <alignment horizontal="left" vertical="top"/>
    </xf>
    <xf numFmtId="0" fontId="0" fillId="0" borderId="0" xfId="0" applyFont="1" applyBorder="1"/>
    <xf numFmtId="0" fontId="2" fillId="0" borderId="0" xfId="0" applyFont="1" applyBorder="1" applyAlignment="1">
      <alignment horizontal="left" vertical="top"/>
    </xf>
    <xf numFmtId="0" fontId="3" fillId="0" borderId="0" xfId="0" applyFont="1" applyAlignment="1">
      <alignment horizontal="left"/>
    </xf>
    <xf numFmtId="0" fontId="3" fillId="0" borderId="1" xfId="0" applyFont="1" applyBorder="1" applyAlignment="1">
      <alignment horizontal="left"/>
    </xf>
    <xf numFmtId="0" fontId="2" fillId="0" borderId="1" xfId="0" applyFont="1" applyBorder="1" applyAlignment="1">
      <alignment horizontal="left" vertical="top"/>
    </xf>
    <xf numFmtId="0" fontId="3" fillId="0" borderId="1" xfId="0" applyFont="1" applyBorder="1"/>
    <xf numFmtId="0" fontId="1" fillId="0" borderId="1" xfId="0" applyFont="1" applyBorder="1" applyAlignment="1">
      <alignment horizontal="center" vertical="top"/>
    </xf>
    <xf numFmtId="0" fontId="0" fillId="0" borderId="0" xfId="0" applyFill="1"/>
    <xf numFmtId="0" fontId="6" fillId="0" borderId="0" xfId="0" applyFont="1" applyBorder="1" applyAlignment="1">
      <alignment horizontal="left" vertical="top"/>
    </xf>
    <xf numFmtId="0" fontId="8" fillId="0" borderId="0" xfId="0" applyFont="1"/>
    <xf numFmtId="0" fontId="9" fillId="0" borderId="0" xfId="0" applyFont="1"/>
    <xf numFmtId="1" fontId="9" fillId="0" borderId="0" xfId="0" applyNumberFormat="1" applyFont="1"/>
    <xf numFmtId="0" fontId="10" fillId="0" borderId="0" xfId="0" applyFont="1"/>
    <xf numFmtId="0" fontId="11" fillId="0" borderId="0" xfId="0" applyFont="1"/>
    <xf numFmtId="0" fontId="12" fillId="0" borderId="0" xfId="2" applyFont="1"/>
    <xf numFmtId="0" fontId="13" fillId="0" borderId="0" xfId="0" applyFont="1"/>
    <xf numFmtId="0" fontId="9" fillId="0" borderId="0" xfId="3" applyFont="1"/>
    <xf numFmtId="0" fontId="16" fillId="0" borderId="0" xfId="2" applyFont="1"/>
    <xf numFmtId="1" fontId="9" fillId="0" borderId="0" xfId="0" applyNumberFormat="1" applyFont="1" applyAlignment="1">
      <alignment vertical="top"/>
    </xf>
    <xf numFmtId="0" fontId="9" fillId="0" borderId="0" xfId="0" applyFont="1" applyAlignment="1">
      <alignment vertical="top"/>
    </xf>
    <xf numFmtId="0" fontId="9" fillId="0" borderId="0" xfId="5" applyFont="1" applyAlignment="1">
      <alignment horizontal="right"/>
    </xf>
    <xf numFmtId="0" fontId="18" fillId="0" borderId="0" xfId="6" applyBorder="1" applyAlignment="1">
      <alignment horizontal="left" vertical="top"/>
    </xf>
    <xf numFmtId="0" fontId="15" fillId="0" borderId="0" xfId="0" applyFont="1"/>
    <xf numFmtId="0" fontId="0" fillId="0" borderId="0" xfId="0" applyAlignment="1">
      <alignment wrapText="1"/>
    </xf>
    <xf numFmtId="0" fontId="5" fillId="0" borderId="0" xfId="0" applyFont="1"/>
    <xf numFmtId="0" fontId="0" fillId="0" borderId="0" xfId="0" applyBorder="1" applyAlignment="1">
      <alignment wrapText="1"/>
    </xf>
    <xf numFmtId="0" fontId="2" fillId="0" borderId="2" xfId="0" applyFont="1" applyFill="1" applyBorder="1" applyAlignment="1">
      <alignment horizontal="center" vertical="top"/>
    </xf>
    <xf numFmtId="0" fontId="1" fillId="0" borderId="2" xfId="0" applyFont="1" applyBorder="1" applyAlignment="1">
      <alignment horizontal="center" vertical="top"/>
    </xf>
    <xf numFmtId="0" fontId="5" fillId="0" borderId="0" xfId="0" applyFont="1" applyBorder="1"/>
    <xf numFmtId="0" fontId="0" fillId="0" borderId="0" xfId="0" applyFill="1" applyBorder="1"/>
    <xf numFmtId="0" fontId="1" fillId="0" borderId="2" xfId="0" applyFont="1" applyFill="1" applyBorder="1" applyAlignment="1">
      <alignment horizontal="center" vertical="top"/>
    </xf>
    <xf numFmtId="0" fontId="5" fillId="0" borderId="0" xfId="0" applyFont="1" applyFill="1" applyBorder="1"/>
    <xf numFmtId="0" fontId="0" fillId="0" borderId="0" xfId="0" applyFill="1" applyBorder="1" applyAlignment="1">
      <alignment wrapText="1"/>
    </xf>
    <xf numFmtId="0" fontId="18" fillId="0" borderId="0" xfId="6" applyFill="1" applyBorder="1" applyAlignment="1">
      <alignment horizontal="left" vertical="top"/>
    </xf>
    <xf numFmtId="0" fontId="18" fillId="0" borderId="0" xfId="6" applyFill="1" applyBorder="1"/>
    <xf numFmtId="0" fontId="0" fillId="0" borderId="0" xfId="0" applyAlignment="1">
      <alignment horizontal="left" wrapText="1"/>
    </xf>
    <xf numFmtId="0" fontId="19" fillId="0" borderId="0" xfId="3" applyFont="1"/>
    <xf numFmtId="1" fontId="19" fillId="0" borderId="0" xfId="4" applyNumberFormat="1" applyFont="1" applyAlignment="1">
      <alignment vertical="top"/>
    </xf>
    <xf numFmtId="0" fontId="19" fillId="0" borderId="0" xfId="4" applyFont="1"/>
    <xf numFmtId="0" fontId="20" fillId="0" borderId="0" xfId="0" applyFont="1"/>
    <xf numFmtId="1" fontId="19" fillId="0" borderId="0" xfId="4" applyNumberFormat="1" applyFont="1"/>
    <xf numFmtId="0" fontId="20" fillId="0" borderId="0" xfId="2" applyFont="1"/>
    <xf numFmtId="0" fontId="0" fillId="0" borderId="0" xfId="0"/>
    <xf numFmtId="0" fontId="5" fillId="0" borderId="0" xfId="0" applyFont="1" applyFill="1"/>
    <xf numFmtId="0" fontId="0" fillId="0" borderId="0" xfId="0"/>
    <xf numFmtId="0" fontId="0" fillId="0" borderId="0" xfId="0" applyBorder="1"/>
    <xf numFmtId="0" fontId="0" fillId="0" borderId="0" xfId="0" applyFill="1"/>
    <xf numFmtId="0" fontId="0" fillId="0" borderId="0" xfId="0" applyBorder="1"/>
    <xf numFmtId="0" fontId="0" fillId="0" borderId="0" xfId="0"/>
    <xf numFmtId="0" fontId="0" fillId="0" borderId="0" xfId="0" applyBorder="1"/>
    <xf numFmtId="0" fontId="1" fillId="0" borderId="0" xfId="0" applyFont="1" applyBorder="1" applyAlignment="1">
      <alignment horizontal="left" vertical="top"/>
    </xf>
    <xf numFmtId="0" fontId="1" fillId="0" borderId="1" xfId="0" applyFont="1" applyBorder="1" applyAlignment="1">
      <alignment horizontal="center" vertical="top"/>
    </xf>
    <xf numFmtId="0" fontId="0" fillId="0" borderId="0" xfId="0" applyFill="1"/>
    <xf numFmtId="0" fontId="10" fillId="0" borderId="0" xfId="0" applyFont="1"/>
    <xf numFmtId="0" fontId="9" fillId="0" borderId="0" xfId="3" applyFont="1"/>
    <xf numFmtId="0" fontId="0" fillId="0" borderId="0" xfId="0" applyAlignment="1">
      <alignment wrapText="1"/>
    </xf>
    <xf numFmtId="0" fontId="5" fillId="0" borderId="0" xfId="0" applyFont="1"/>
    <xf numFmtId="0" fontId="0" fillId="0" borderId="0" xfId="0" applyBorder="1" applyAlignment="1">
      <alignment wrapText="1"/>
    </xf>
    <xf numFmtId="0" fontId="1" fillId="0" borderId="2" xfId="0" applyFont="1" applyFill="1" applyBorder="1" applyAlignment="1">
      <alignment horizontal="center" vertical="top"/>
    </xf>
    <xf numFmtId="0" fontId="5" fillId="0" borderId="0" xfId="0" applyFont="1" applyBorder="1"/>
    <xf numFmtId="0" fontId="0" fillId="0" borderId="0" xfId="0" applyFill="1" applyBorder="1"/>
    <xf numFmtId="0" fontId="5" fillId="0" borderId="0" xfId="0" applyFont="1" applyFill="1" applyBorder="1"/>
    <xf numFmtId="0" fontId="0" fillId="0" borderId="0" xfId="0" applyFill="1" applyBorder="1" applyAlignment="1">
      <alignment wrapText="1"/>
    </xf>
    <xf numFmtId="0" fontId="18" fillId="0" borderId="0" xfId="6" applyFill="1" applyBorder="1" applyAlignment="1">
      <alignment horizontal="left" vertical="top"/>
    </xf>
    <xf numFmtId="0" fontId="18" fillId="0" borderId="0" xfId="6" applyBorder="1" applyAlignment="1">
      <alignment horizontal="left" vertical="top"/>
    </xf>
    <xf numFmtId="0" fontId="0" fillId="0" borderId="0" xfId="0" applyFill="1" applyAlignment="1">
      <alignment horizontal="center"/>
    </xf>
    <xf numFmtId="0" fontId="0" fillId="0" borderId="0" xfId="0" applyFill="1" applyBorder="1" applyAlignment="1">
      <alignment horizontal="center"/>
    </xf>
    <xf numFmtId="0" fontId="0" fillId="0" borderId="0" xfId="0" applyAlignment="1">
      <alignment horizontal="center"/>
    </xf>
    <xf numFmtId="0" fontId="10" fillId="0" borderId="0" xfId="0" applyFont="1" applyAlignment="1">
      <alignment wrapText="1"/>
    </xf>
    <xf numFmtId="0" fontId="5" fillId="0" borderId="0" xfId="0" applyFont="1" applyBorder="1" applyAlignment="1">
      <alignment wrapText="1"/>
    </xf>
    <xf numFmtId="0" fontId="0" fillId="0" borderId="0" xfId="0" applyFont="1" applyFill="1" applyBorder="1"/>
    <xf numFmtId="0" fontId="0" fillId="0" borderId="0" xfId="0" applyFill="1" applyAlignment="1">
      <alignment wrapText="1"/>
    </xf>
    <xf numFmtId="0" fontId="5" fillId="0" borderId="0" xfId="0" applyFont="1" applyAlignment="1">
      <alignment horizontal="left" vertical="top" wrapText="1"/>
    </xf>
    <xf numFmtId="0" fontId="0" fillId="0" borderId="0" xfId="0" applyAlignment="1">
      <alignment horizontal="left" wrapText="1"/>
    </xf>
    <xf numFmtId="0" fontId="21" fillId="0" borderId="0" xfId="0" applyFont="1" applyBorder="1"/>
    <xf numFmtId="0" fontId="21" fillId="0" borderId="0" xfId="0" applyFont="1" applyFill="1" applyBorder="1"/>
  </cellXfs>
  <cellStyles count="8">
    <cellStyle name="Hyperlink" xfId="6" builtinId="8"/>
    <cellStyle name="Normaali 2" xfId="2" xr:uid="{F55EEA56-8B3A-488B-AB42-BA84B2CF2BE4}"/>
    <cellStyle name="Normaali 3" xfId="3" xr:uid="{839A2429-5B81-419A-BDAE-D644CF4C85A3}"/>
    <cellStyle name="Normaali 4" xfId="4" xr:uid="{907A33A1-3FBA-44BF-80CC-018198ADCEAA}"/>
    <cellStyle name="Normaali_Taul1" xfId="5" xr:uid="{9C3EB750-30FB-4C77-A0D3-7373DAD393FA}"/>
    <cellStyle name="Normal" xfId="0" builtinId="0"/>
    <cellStyle name="Normal 2" xfId="1" xr:uid="{1A40E034-82D4-4A1E-860F-957BCFDCD1C1}"/>
    <cellStyle name="Normal 3" xfId="7" xr:uid="{88081021-4BF3-45DA-B86D-8AA9128CC1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0"/>
  <sheetViews>
    <sheetView workbookViewId="0"/>
  </sheetViews>
  <sheetFormatPr defaultRowHeight="15" x14ac:dyDescent="0.25"/>
  <cols>
    <col min="1" max="1" width="45.42578125" customWidth="1"/>
    <col min="2" max="2" width="83.28515625" bestFit="1" customWidth="1"/>
  </cols>
  <sheetData>
    <row r="1" spans="1:2" x14ac:dyDescent="0.25">
      <c r="A1" s="1" t="s">
        <v>3151</v>
      </c>
    </row>
    <row r="2" spans="1:2" x14ac:dyDescent="0.25">
      <c r="A2" t="s">
        <v>3211</v>
      </c>
    </row>
    <row r="4" spans="1:2" x14ac:dyDescent="0.25">
      <c r="A4" t="s">
        <v>3152</v>
      </c>
    </row>
    <row r="5" spans="1:2" x14ac:dyDescent="0.25">
      <c r="A5" s="41" t="s">
        <v>3153</v>
      </c>
      <c r="B5" s="29"/>
    </row>
    <row r="6" spans="1:2" x14ac:dyDescent="0.25">
      <c r="A6" s="29"/>
      <c r="B6" s="29"/>
    </row>
    <row r="7" spans="1:2" ht="46.5" customHeight="1" x14ac:dyDescent="0.25">
      <c r="A7" s="79" t="s">
        <v>3154</v>
      </c>
      <c r="B7" s="79"/>
    </row>
    <row r="8" spans="1:2" x14ac:dyDescent="0.25">
      <c r="A8" s="29"/>
      <c r="B8" s="29"/>
    </row>
    <row r="9" spans="1:2" ht="62.25" customHeight="1" x14ac:dyDescent="0.25">
      <c r="A9" s="79" t="s">
        <v>3155</v>
      </c>
      <c r="B9" s="79"/>
    </row>
    <row r="10" spans="1:2" x14ac:dyDescent="0.25">
      <c r="A10" s="29"/>
      <c r="B10" s="29"/>
    </row>
    <row r="11" spans="1:2" ht="77.25" customHeight="1" x14ac:dyDescent="0.25">
      <c r="A11" s="79" t="s">
        <v>3156</v>
      </c>
      <c r="B11" s="79"/>
    </row>
    <row r="12" spans="1:2" x14ac:dyDescent="0.25">
      <c r="A12" s="41"/>
      <c r="B12" s="41"/>
    </row>
    <row r="13" spans="1:2" ht="77.25" customHeight="1" x14ac:dyDescent="0.25">
      <c r="A13" s="78" t="s">
        <v>3157</v>
      </c>
      <c r="B13" s="78"/>
    </row>
    <row r="14" spans="1:2" x14ac:dyDescent="0.25">
      <c r="A14" s="29"/>
      <c r="B14" s="29"/>
    </row>
    <row r="15" spans="1:2" ht="32.25" customHeight="1" x14ac:dyDescent="0.25">
      <c r="A15" s="79" t="s">
        <v>3158</v>
      </c>
      <c r="B15" s="79"/>
    </row>
    <row r="16" spans="1:2" x14ac:dyDescent="0.25">
      <c r="A16" s="29"/>
      <c r="B16" s="29"/>
    </row>
    <row r="17" spans="1:2" ht="70.5" customHeight="1" x14ac:dyDescent="0.25">
      <c r="A17" s="78" t="s">
        <v>3159</v>
      </c>
      <c r="B17" s="78"/>
    </row>
    <row r="21" spans="1:2" x14ac:dyDescent="0.25">
      <c r="A21" s="11" t="s">
        <v>3077</v>
      </c>
      <c r="B21" s="11" t="s">
        <v>28</v>
      </c>
    </row>
    <row r="22" spans="1:2" x14ac:dyDescent="0.25">
      <c r="A22" t="s">
        <v>3223</v>
      </c>
      <c r="B22" t="s">
        <v>3227</v>
      </c>
    </row>
    <row r="23" spans="1:2" x14ac:dyDescent="0.25">
      <c r="A23" t="s">
        <v>3224</v>
      </c>
      <c r="B23" t="s">
        <v>3079</v>
      </c>
    </row>
    <row r="24" spans="1:2" x14ac:dyDescent="0.25">
      <c r="A24" t="s">
        <v>3225</v>
      </c>
      <c r="B24" t="s">
        <v>3080</v>
      </c>
    </row>
    <row r="25" spans="1:2" x14ac:dyDescent="0.25">
      <c r="A25" t="s">
        <v>3226</v>
      </c>
      <c r="B25" t="s">
        <v>3081</v>
      </c>
    </row>
    <row r="26" spans="1:2" x14ac:dyDescent="0.25">
      <c r="A26" t="s">
        <v>3078</v>
      </c>
      <c r="B26" t="s">
        <v>3082</v>
      </c>
    </row>
    <row r="30" spans="1:2" x14ac:dyDescent="0.25">
      <c r="A30" s="1" t="s">
        <v>69</v>
      </c>
    </row>
    <row r="31" spans="1:2" x14ac:dyDescent="0.25">
      <c r="A31" s="1"/>
    </row>
    <row r="32" spans="1:2" s="8" customFormat="1" x14ac:dyDescent="0.25">
      <c r="A32" s="9" t="s">
        <v>72</v>
      </c>
      <c r="B32" s="10" t="s">
        <v>28</v>
      </c>
    </row>
    <row r="33" spans="1:2" x14ac:dyDescent="0.25">
      <c r="A33" s="7" t="s">
        <v>27</v>
      </c>
      <c r="B33" s="6" t="s">
        <v>70</v>
      </c>
    </row>
    <row r="34" spans="1:2" x14ac:dyDescent="0.25">
      <c r="A34" s="7" t="s">
        <v>73</v>
      </c>
      <c r="B34" s="6" t="s">
        <v>3230</v>
      </c>
    </row>
    <row r="35" spans="1:2" s="54" customFormat="1" x14ac:dyDescent="0.25">
      <c r="A35" s="56" t="s">
        <v>3214</v>
      </c>
      <c r="B35" s="76" t="s">
        <v>3231</v>
      </c>
    </row>
    <row r="36" spans="1:2" x14ac:dyDescent="0.25">
      <c r="A36" s="4" t="s">
        <v>30</v>
      </c>
      <c r="B36" s="3" t="s">
        <v>71</v>
      </c>
    </row>
    <row r="37" spans="1:2" x14ac:dyDescent="0.25">
      <c r="A37" s="4" t="s">
        <v>28</v>
      </c>
      <c r="B37" s="3" t="s">
        <v>3228</v>
      </c>
    </row>
    <row r="38" spans="1:2" x14ac:dyDescent="0.25">
      <c r="A38" s="4" t="s">
        <v>81</v>
      </c>
      <c r="B38" s="3" t="s">
        <v>3229</v>
      </c>
    </row>
    <row r="40" spans="1:2" x14ac:dyDescent="0.25">
      <c r="A40" s="5"/>
    </row>
  </sheetData>
  <mergeCells count="6">
    <mergeCell ref="A17:B17"/>
    <mergeCell ref="A7:B7"/>
    <mergeCell ref="A9:B9"/>
    <mergeCell ref="A11:B11"/>
    <mergeCell ref="A13:B13"/>
    <mergeCell ref="A15:B15"/>
  </mergeCells>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FEC0B-3C7F-4FBB-91E4-0BFC80FF7060}">
  <dimension ref="A1:G178"/>
  <sheetViews>
    <sheetView tabSelected="1" zoomScaleNormal="100" workbookViewId="0">
      <pane ySplit="1" topLeftCell="A2" activePane="bottomLeft" state="frozen"/>
      <selection pane="bottomLeft" activeCell="F123" sqref="F123"/>
    </sheetView>
  </sheetViews>
  <sheetFormatPr defaultRowHeight="15" x14ac:dyDescent="0.25"/>
  <cols>
    <col min="1" max="1" width="30.7109375" style="30" bestFit="1" customWidth="1"/>
    <col min="2" max="2" width="25.85546875" bestFit="1" customWidth="1"/>
    <col min="3" max="3" width="27" style="73" customWidth="1"/>
    <col min="4" max="4" width="14" customWidth="1"/>
    <col min="5" max="5" width="62.28515625" customWidth="1"/>
    <col min="6" max="6" width="36.5703125" bestFit="1" customWidth="1"/>
  </cols>
  <sheetData>
    <row r="1" spans="1:6" x14ac:dyDescent="0.25">
      <c r="A1" s="33" t="s">
        <v>27</v>
      </c>
      <c r="B1" s="32" t="s">
        <v>73</v>
      </c>
      <c r="C1" s="64" t="s">
        <v>3214</v>
      </c>
      <c r="D1" s="36" t="s">
        <v>30</v>
      </c>
      <c r="E1" s="64" t="s">
        <v>28</v>
      </c>
      <c r="F1" s="32" t="s">
        <v>81</v>
      </c>
    </row>
    <row r="2" spans="1:6" x14ac:dyDescent="0.25">
      <c r="A2" s="30" t="s">
        <v>29</v>
      </c>
      <c r="B2" s="13" t="s">
        <v>74</v>
      </c>
      <c r="C2" s="71"/>
      <c r="D2" s="30" t="s">
        <v>32</v>
      </c>
      <c r="E2" s="29" t="s">
        <v>76</v>
      </c>
    </row>
    <row r="3" spans="1:6" x14ac:dyDescent="0.25">
      <c r="A3" s="30" t="s">
        <v>3175</v>
      </c>
      <c r="B3" s="13" t="s">
        <v>74</v>
      </c>
      <c r="C3" s="71"/>
      <c r="D3" s="30" t="s">
        <v>32</v>
      </c>
      <c r="E3" s="29" t="s">
        <v>80</v>
      </c>
      <c r="F3" s="14"/>
    </row>
    <row r="4" spans="1:6" ht="45" x14ac:dyDescent="0.25">
      <c r="A4" s="30" t="s">
        <v>3176</v>
      </c>
      <c r="B4" s="13" t="s">
        <v>74</v>
      </c>
      <c r="C4" s="71"/>
      <c r="D4" s="30" t="s">
        <v>31</v>
      </c>
      <c r="E4" s="29" t="s">
        <v>3167</v>
      </c>
      <c r="F4" s="14"/>
    </row>
    <row r="5" spans="1:6" x14ac:dyDescent="0.25">
      <c r="A5" s="30" t="s">
        <v>2888</v>
      </c>
      <c r="B5" s="13" t="s">
        <v>74</v>
      </c>
      <c r="C5" s="71" t="s">
        <v>3215</v>
      </c>
      <c r="D5" s="30" t="s">
        <v>32</v>
      </c>
      <c r="E5" s="29" t="s">
        <v>3135</v>
      </c>
      <c r="F5" s="27" t="str">
        <f>HYPERLINK("#ARVIOINTITAPA","ARV_TAPA")</f>
        <v>ARV_TAPA</v>
      </c>
    </row>
    <row r="6" spans="1:6" x14ac:dyDescent="0.25">
      <c r="A6" s="30" t="s">
        <v>2889</v>
      </c>
      <c r="B6" s="13" t="s">
        <v>74</v>
      </c>
      <c r="C6" s="71" t="s">
        <v>3215</v>
      </c>
      <c r="D6" s="30" t="s">
        <v>31</v>
      </c>
      <c r="E6" s="29" t="s">
        <v>3049</v>
      </c>
      <c r="F6" s="2"/>
    </row>
    <row r="7" spans="1:6" x14ac:dyDescent="0.25">
      <c r="A7" s="30" t="s">
        <v>0</v>
      </c>
      <c r="B7" s="13" t="s">
        <v>74</v>
      </c>
      <c r="C7" s="71" t="s">
        <v>3215</v>
      </c>
      <c r="D7" s="30" t="s">
        <v>31</v>
      </c>
      <c r="E7" s="29" t="s">
        <v>3192</v>
      </c>
    </row>
    <row r="8" spans="1:6" x14ac:dyDescent="0.25">
      <c r="A8" s="30" t="s">
        <v>1</v>
      </c>
      <c r="B8" s="13" t="s">
        <v>74</v>
      </c>
      <c r="C8" s="71" t="s">
        <v>3215</v>
      </c>
      <c r="D8" s="62" t="s">
        <v>31</v>
      </c>
      <c r="E8" s="29" t="s">
        <v>23</v>
      </c>
      <c r="F8" s="14"/>
    </row>
    <row r="9" spans="1:6" ht="30" x14ac:dyDescent="0.25">
      <c r="A9" s="67" t="s">
        <v>3096</v>
      </c>
      <c r="B9" s="35" t="s">
        <v>74</v>
      </c>
      <c r="C9" s="72" t="s">
        <v>3215</v>
      </c>
      <c r="D9" s="37" t="s">
        <v>31</v>
      </c>
      <c r="E9" s="38" t="s">
        <v>3145</v>
      </c>
      <c r="F9" s="39" t="str">
        <f>HYPERLINK("#TOIMENPIDELAJI","TOIMENPIDELAJI")</f>
        <v>TOIMENPIDELAJI</v>
      </c>
    </row>
    <row r="10" spans="1:6" ht="30" x14ac:dyDescent="0.25">
      <c r="A10" s="67" t="s">
        <v>3097</v>
      </c>
      <c r="B10" s="35" t="s">
        <v>74</v>
      </c>
      <c r="C10" s="72"/>
      <c r="D10" s="37" t="s">
        <v>31</v>
      </c>
      <c r="E10" s="38" t="s">
        <v>3146</v>
      </c>
      <c r="F10" s="39" t="str">
        <f>HYPERLINK("#TP_KIIREELLISYYS","KIIREELLISYYS")</f>
        <v>KIIREELLISYYS</v>
      </c>
    </row>
    <row r="11" spans="1:6" ht="30" x14ac:dyDescent="0.25">
      <c r="A11" s="67" t="s">
        <v>3098</v>
      </c>
      <c r="B11" s="35" t="s">
        <v>74</v>
      </c>
      <c r="C11" s="72"/>
      <c r="D11" s="37" t="s">
        <v>31</v>
      </c>
      <c r="E11" s="38" t="s">
        <v>3147</v>
      </c>
      <c r="F11" s="39" t="str">
        <f>HYPERLINK("#HAITTAVAIKUTUS","HAITTAVAIKUTUS")</f>
        <v>HAITTAVAIKUTUS</v>
      </c>
    </row>
    <row r="12" spans="1:6" ht="30" x14ac:dyDescent="0.25">
      <c r="A12" s="67" t="s">
        <v>3036</v>
      </c>
      <c r="B12" s="35" t="s">
        <v>74</v>
      </c>
      <c r="C12" s="72"/>
      <c r="D12" s="37" t="s">
        <v>31</v>
      </c>
      <c r="E12" s="38" t="s">
        <v>3149</v>
      </c>
      <c r="F12" s="35"/>
    </row>
    <row r="13" spans="1:6" ht="30" x14ac:dyDescent="0.25">
      <c r="A13" s="67" t="s">
        <v>3099</v>
      </c>
      <c r="B13" s="35" t="s">
        <v>74</v>
      </c>
      <c r="C13" s="72"/>
      <c r="D13" s="37" t="s">
        <v>31</v>
      </c>
      <c r="E13" s="38" t="s">
        <v>3148</v>
      </c>
      <c r="F13" s="39" t="str">
        <f>HYPERLINK("#TP_LUONNE","LUONNE")</f>
        <v>LUONNE</v>
      </c>
    </row>
    <row r="14" spans="1:6" ht="30" x14ac:dyDescent="0.25">
      <c r="A14" s="67" t="s">
        <v>3100</v>
      </c>
      <c r="B14" s="35" t="s">
        <v>74</v>
      </c>
      <c r="C14" s="72"/>
      <c r="D14" s="37" t="s">
        <v>31</v>
      </c>
      <c r="E14" s="38" t="s">
        <v>3048</v>
      </c>
      <c r="F14" s="39" t="str">
        <f>HYPERLINK("#TP_TILA","TILA")</f>
        <v>TILA</v>
      </c>
    </row>
    <row r="15" spans="1:6" x14ac:dyDescent="0.25">
      <c r="A15" s="30" t="s">
        <v>2890</v>
      </c>
      <c r="B15" s="13" t="s">
        <v>74</v>
      </c>
      <c r="C15" s="71" t="s">
        <v>3215</v>
      </c>
      <c r="D15" s="30" t="s">
        <v>32</v>
      </c>
      <c r="E15" s="29" t="s">
        <v>3134</v>
      </c>
      <c r="F15" s="27" t="str">
        <f>HYPERLINK("#ELY_KESKUS","ELY")</f>
        <v>ELY</v>
      </c>
    </row>
    <row r="16" spans="1:6" x14ac:dyDescent="0.25">
      <c r="A16" s="30" t="s">
        <v>2891</v>
      </c>
      <c r="B16" s="13" t="s">
        <v>74</v>
      </c>
      <c r="C16" s="71" t="s">
        <v>3215</v>
      </c>
      <c r="D16" s="30" t="s">
        <v>31</v>
      </c>
      <c r="E16" s="29" t="s">
        <v>3050</v>
      </c>
      <c r="F16" s="14"/>
    </row>
    <row r="17" spans="1:6" s="54" customFormat="1" x14ac:dyDescent="0.25">
      <c r="A17" s="62" t="s">
        <v>3207</v>
      </c>
      <c r="B17" s="58" t="s">
        <v>74</v>
      </c>
      <c r="C17" s="71"/>
      <c r="D17" s="62" t="s">
        <v>31</v>
      </c>
      <c r="E17" s="61" t="s">
        <v>3208</v>
      </c>
      <c r="F17" s="69" t="str">
        <f>HYPERLINK("#HAITTAVAIKUTUS","HAITTAVAIKUTUS")</f>
        <v>HAITTAVAIKUTUS</v>
      </c>
    </row>
    <row r="18" spans="1:6" ht="30" x14ac:dyDescent="0.25">
      <c r="A18" s="30" t="s">
        <v>2892</v>
      </c>
      <c r="B18" s="13" t="s">
        <v>74</v>
      </c>
      <c r="C18" s="71" t="s">
        <v>3215</v>
      </c>
      <c r="D18" s="30" t="s">
        <v>32</v>
      </c>
      <c r="E18" s="29" t="s">
        <v>3141</v>
      </c>
      <c r="F18" s="27" t="str">
        <f>HYPERLINK("#INVENTOINTILUOKKA","INVENTOINTILUOKKA")</f>
        <v>INVENTOINTILUOKKA</v>
      </c>
    </row>
    <row r="19" spans="1:6" ht="30" x14ac:dyDescent="0.25">
      <c r="A19" s="30" t="s">
        <v>2893</v>
      </c>
      <c r="B19" s="13" t="s">
        <v>74</v>
      </c>
      <c r="C19" s="71" t="s">
        <v>3215</v>
      </c>
      <c r="D19" s="30" t="s">
        <v>31</v>
      </c>
      <c r="E19" s="29" t="s">
        <v>2992</v>
      </c>
    </row>
    <row r="20" spans="1:6" x14ac:dyDescent="0.25">
      <c r="A20" s="30" t="s">
        <v>2894</v>
      </c>
      <c r="B20" s="13" t="s">
        <v>74</v>
      </c>
      <c r="C20" s="71" t="s">
        <v>3215</v>
      </c>
      <c r="D20" s="30" t="s">
        <v>32</v>
      </c>
      <c r="E20" s="29" t="s">
        <v>3140</v>
      </c>
      <c r="F20" s="27" t="str">
        <f>HYPERLINK("#INVENTOINTILUOKAN_LISAMAARE","INVLK_LISAMAARE")</f>
        <v>INVLK_LISAMAARE</v>
      </c>
    </row>
    <row r="21" spans="1:6" x14ac:dyDescent="0.25">
      <c r="A21" s="30" t="s">
        <v>2895</v>
      </c>
      <c r="B21" s="13" t="s">
        <v>74</v>
      </c>
      <c r="C21" s="71" t="s">
        <v>3215</v>
      </c>
      <c r="D21" s="30" t="s">
        <v>31</v>
      </c>
      <c r="E21" s="29" t="s">
        <v>2973</v>
      </c>
    </row>
    <row r="22" spans="1:6" x14ac:dyDescent="0.25">
      <c r="A22" s="30" t="s">
        <v>2896</v>
      </c>
      <c r="B22" s="13" t="s">
        <v>74</v>
      </c>
      <c r="C22" s="71" t="s">
        <v>3215</v>
      </c>
      <c r="D22" s="30" t="s">
        <v>32</v>
      </c>
      <c r="E22" s="29" t="s">
        <v>3132</v>
      </c>
      <c r="F22" s="27" t="str">
        <f>HYPERLINK("#INVENTOINTILUOKAN_LISAMAARE","INVLK_LISAMAARE")</f>
        <v>INVLK_LISAMAARE</v>
      </c>
    </row>
    <row r="23" spans="1:6" x14ac:dyDescent="0.25">
      <c r="A23" s="30" t="s">
        <v>2897</v>
      </c>
      <c r="B23" s="13" t="s">
        <v>74</v>
      </c>
      <c r="C23" s="71" t="s">
        <v>3215</v>
      </c>
      <c r="D23" s="30" t="s">
        <v>31</v>
      </c>
      <c r="E23" s="29" t="s">
        <v>2974</v>
      </c>
    </row>
    <row r="24" spans="1:6" x14ac:dyDescent="0.25">
      <c r="A24" s="30" t="s">
        <v>2898</v>
      </c>
      <c r="B24" s="13" t="s">
        <v>74</v>
      </c>
      <c r="C24" s="71" t="s">
        <v>3215</v>
      </c>
      <c r="D24" s="30" t="s">
        <v>32</v>
      </c>
      <c r="E24" s="29" t="s">
        <v>3133</v>
      </c>
      <c r="F24" s="27" t="str">
        <f>HYPERLINK("#INVENTOINTILUOKAN_LISAMAARE","INVLK_LISAMAARE")</f>
        <v>INVLK_LISAMAARE</v>
      </c>
    </row>
    <row r="25" spans="1:6" x14ac:dyDescent="0.25">
      <c r="A25" s="30" t="s">
        <v>2899</v>
      </c>
      <c r="B25" s="13" t="s">
        <v>74</v>
      </c>
      <c r="C25" s="71" t="s">
        <v>3215</v>
      </c>
      <c r="D25" s="30" t="s">
        <v>31</v>
      </c>
      <c r="E25" s="29" t="s">
        <v>2975</v>
      </c>
    </row>
    <row r="26" spans="1:6" x14ac:dyDescent="0.25">
      <c r="A26" s="30" t="s">
        <v>2900</v>
      </c>
      <c r="B26" s="13" t="s">
        <v>74</v>
      </c>
      <c r="C26" s="71"/>
      <c r="D26" s="30" t="s">
        <v>31</v>
      </c>
      <c r="E26" s="29" t="s">
        <v>2976</v>
      </c>
      <c r="F26" s="27" t="str">
        <f>HYPERLINK("#KASVILLISUUS_LAATU","KASVILLISUUDEN_LAATU")</f>
        <v>KASVILLISUUDEN_LAATU</v>
      </c>
    </row>
    <row r="27" spans="1:6" ht="30" x14ac:dyDescent="0.25">
      <c r="A27" s="30" t="s">
        <v>2901</v>
      </c>
      <c r="B27" s="13" t="s">
        <v>74</v>
      </c>
      <c r="C27" s="71" t="s">
        <v>3215</v>
      </c>
      <c r="D27" s="30" t="s">
        <v>32</v>
      </c>
      <c r="E27" s="29" t="s">
        <v>3142</v>
      </c>
      <c r="F27" s="27" t="str">
        <f>HYPERLINK("#KASVILLISUUSLUOKKA","KASVILLISUUS_LUOKKA")</f>
        <v>KASVILLISUUS_LUOKKA</v>
      </c>
    </row>
    <row r="28" spans="1:6" x14ac:dyDescent="0.25">
      <c r="A28" s="30" t="s">
        <v>2902</v>
      </c>
      <c r="B28" s="13" t="s">
        <v>74</v>
      </c>
      <c r="C28" s="71" t="s">
        <v>3215</v>
      </c>
      <c r="D28" s="30" t="s">
        <v>31</v>
      </c>
      <c r="E28" s="29" t="s">
        <v>2991</v>
      </c>
    </row>
    <row r="29" spans="1:6" x14ac:dyDescent="0.25">
      <c r="A29" s="30" t="s">
        <v>2903</v>
      </c>
      <c r="B29" s="13" t="s">
        <v>74</v>
      </c>
      <c r="C29" s="71" t="s">
        <v>3215</v>
      </c>
      <c r="D29" s="30" t="s">
        <v>32</v>
      </c>
      <c r="E29" s="29" t="s">
        <v>3111</v>
      </c>
      <c r="F29" s="27" t="str">
        <f>HYPERLINK("#KASVILLISUUSTYYPIT","KASVILLISUUSTYYPIT")</f>
        <v>KASVILLISUUSTYYPIT</v>
      </c>
    </row>
    <row r="30" spans="1:6" x14ac:dyDescent="0.25">
      <c r="A30" s="30" t="s">
        <v>3087</v>
      </c>
      <c r="B30" s="13" t="s">
        <v>74</v>
      </c>
      <c r="C30" s="71" t="s">
        <v>3215</v>
      </c>
      <c r="D30" s="30" t="s">
        <v>32</v>
      </c>
      <c r="E30" s="29" t="s">
        <v>3110</v>
      </c>
    </row>
    <row r="31" spans="1:6" x14ac:dyDescent="0.25">
      <c r="A31" s="30" t="s">
        <v>2904</v>
      </c>
      <c r="B31" s="13" t="s">
        <v>74</v>
      </c>
      <c r="C31" s="71" t="s">
        <v>3215</v>
      </c>
      <c r="D31" s="30" t="s">
        <v>31</v>
      </c>
      <c r="E31" s="29" t="s">
        <v>2977</v>
      </c>
    </row>
    <row r="32" spans="1:6" x14ac:dyDescent="0.25">
      <c r="A32" s="30" t="s">
        <v>2905</v>
      </c>
      <c r="B32" s="13" t="s">
        <v>74</v>
      </c>
      <c r="C32" s="71" t="s">
        <v>3215</v>
      </c>
      <c r="D32" s="30" t="s">
        <v>32</v>
      </c>
      <c r="E32" s="29" t="s">
        <v>3131</v>
      </c>
      <c r="F32" s="27" t="str">
        <f>HYPERLINK("#KEHITYSLUOKKA","KEHITYSLUOKKA")</f>
        <v>KEHITYSLUOKKA</v>
      </c>
    </row>
    <row r="33" spans="1:6" x14ac:dyDescent="0.25">
      <c r="A33" s="30" t="s">
        <v>2906</v>
      </c>
      <c r="B33" s="13" t="s">
        <v>74</v>
      </c>
      <c r="C33" s="71" t="s">
        <v>3215</v>
      </c>
      <c r="D33" s="30" t="s">
        <v>31</v>
      </c>
      <c r="E33" s="29" t="s">
        <v>2978</v>
      </c>
    </row>
    <row r="34" spans="1:6" x14ac:dyDescent="0.25">
      <c r="A34" s="30" t="s">
        <v>2907</v>
      </c>
      <c r="B34" s="13" t="s">
        <v>74</v>
      </c>
      <c r="C34" s="71"/>
      <c r="D34" s="30" t="s">
        <v>32</v>
      </c>
      <c r="E34" s="29" t="s">
        <v>77</v>
      </c>
      <c r="F34" s="27" t="str">
        <f>HYPERLINK("#KUNTA_NO","KUNTA_NO")</f>
        <v>KUNTA_NO</v>
      </c>
    </row>
    <row r="35" spans="1:6" x14ac:dyDescent="0.25">
      <c r="A35" s="30" t="s">
        <v>2908</v>
      </c>
      <c r="B35" s="13" t="s">
        <v>74</v>
      </c>
      <c r="C35" s="71"/>
      <c r="D35" s="30" t="s">
        <v>31</v>
      </c>
      <c r="E35" s="29" t="s">
        <v>25</v>
      </c>
      <c r="F35" s="13"/>
    </row>
    <row r="36" spans="1:6" x14ac:dyDescent="0.25">
      <c r="A36" s="30" t="s">
        <v>6</v>
      </c>
      <c r="B36" s="13" t="s">
        <v>74</v>
      </c>
      <c r="C36" s="71"/>
      <c r="D36" s="30" t="s">
        <v>32</v>
      </c>
      <c r="E36" s="29" t="s">
        <v>78</v>
      </c>
      <c r="F36" s="2"/>
    </row>
    <row r="37" spans="1:6" ht="30" x14ac:dyDescent="0.25">
      <c r="A37" s="80" t="s">
        <v>2944</v>
      </c>
      <c r="B37" s="35" t="s">
        <v>3053</v>
      </c>
      <c r="C37" s="72" t="s">
        <v>3215</v>
      </c>
      <c r="D37" s="34" t="s">
        <v>31</v>
      </c>
      <c r="E37" s="31" t="s">
        <v>3256</v>
      </c>
      <c r="F37" s="3"/>
    </row>
    <row r="38" spans="1:6" s="54" customFormat="1" ht="45" x14ac:dyDescent="0.25">
      <c r="A38" s="65" t="s">
        <v>3257</v>
      </c>
      <c r="B38" s="66" t="s">
        <v>3053</v>
      </c>
      <c r="C38" s="72" t="s">
        <v>3215</v>
      </c>
      <c r="D38" s="65" t="s">
        <v>31</v>
      </c>
      <c r="E38" s="63" t="s">
        <v>3258</v>
      </c>
      <c r="F38" s="55"/>
    </row>
    <row r="39" spans="1:6" x14ac:dyDescent="0.25">
      <c r="A39" s="30" t="s">
        <v>2909</v>
      </c>
      <c r="B39" s="13" t="s">
        <v>74</v>
      </c>
      <c r="C39" s="71" t="s">
        <v>3215</v>
      </c>
      <c r="D39" s="30" t="s">
        <v>32</v>
      </c>
      <c r="E39" s="29" t="s">
        <v>3129</v>
      </c>
      <c r="F39" s="27" t="str">
        <f>HYPERLINK("#LTILA_KEHVAIHE","LTILA_KEHVAIHE")</f>
        <v>LTILA_KEHVAIHE</v>
      </c>
    </row>
    <row r="40" spans="1:6" x14ac:dyDescent="0.25">
      <c r="A40" s="30" t="s">
        <v>2910</v>
      </c>
      <c r="B40" s="13" t="s">
        <v>74</v>
      </c>
      <c r="C40" s="71" t="s">
        <v>3215</v>
      </c>
      <c r="D40" s="30" t="s">
        <v>31</v>
      </c>
      <c r="E40" s="29" t="s">
        <v>2979</v>
      </c>
    </row>
    <row r="41" spans="1:6" ht="30" x14ac:dyDescent="0.25">
      <c r="A41" s="34" t="s">
        <v>2945</v>
      </c>
      <c r="B41" s="35" t="s">
        <v>74</v>
      </c>
      <c r="C41" s="72"/>
      <c r="D41" s="34" t="s">
        <v>32</v>
      </c>
      <c r="E41" s="31" t="s">
        <v>3193</v>
      </c>
      <c r="F41" s="3"/>
    </row>
    <row r="42" spans="1:6" ht="30" x14ac:dyDescent="0.25">
      <c r="A42" s="34" t="s">
        <v>3051</v>
      </c>
      <c r="B42" s="35" t="s">
        <v>74</v>
      </c>
      <c r="C42" s="72" t="s">
        <v>3215</v>
      </c>
      <c r="D42" s="34" t="s">
        <v>31</v>
      </c>
      <c r="E42" s="31" t="s">
        <v>3195</v>
      </c>
      <c r="F42" s="40" t="str">
        <f>HYPERLINK("#LUTUTYYPPI_UUSI","LUTUTYYPPI_UUSI")</f>
        <v>LUTUTYYPPI_UUSI</v>
      </c>
    </row>
    <row r="43" spans="1:6" ht="30" x14ac:dyDescent="0.25">
      <c r="A43" s="34" t="s">
        <v>3033</v>
      </c>
      <c r="B43" s="35" t="s">
        <v>74</v>
      </c>
      <c r="C43" s="72" t="s">
        <v>3215</v>
      </c>
      <c r="D43" s="34" t="s">
        <v>31</v>
      </c>
      <c r="E43" s="31" t="s">
        <v>3196</v>
      </c>
      <c r="F43" s="3"/>
    </row>
    <row r="44" spans="1:6" x14ac:dyDescent="0.25">
      <c r="A44" s="34" t="s">
        <v>3034</v>
      </c>
      <c r="B44" s="35" t="s">
        <v>74</v>
      </c>
      <c r="C44" s="72" t="s">
        <v>3215</v>
      </c>
      <c r="D44" s="34" t="s">
        <v>31</v>
      </c>
      <c r="E44" s="31" t="s">
        <v>3194</v>
      </c>
      <c r="F44" s="3"/>
    </row>
    <row r="45" spans="1:6" ht="45" x14ac:dyDescent="0.25">
      <c r="A45" s="34" t="s">
        <v>2946</v>
      </c>
      <c r="B45" s="35" t="s">
        <v>74</v>
      </c>
      <c r="C45" s="72" t="s">
        <v>3215</v>
      </c>
      <c r="D45" s="65" t="s">
        <v>32</v>
      </c>
      <c r="E45" s="75" t="s">
        <v>3219</v>
      </c>
      <c r="F45" s="40" t="str">
        <f>HYPERLINK("#LUTUTYYPPI_UUSI","LUTUTYYPPI_UUSI")</f>
        <v>LUTUTYYPPI_UUSI</v>
      </c>
    </row>
    <row r="46" spans="1:6" x14ac:dyDescent="0.25">
      <c r="A46" s="34" t="s">
        <v>2947</v>
      </c>
      <c r="B46" s="35" t="s">
        <v>74</v>
      </c>
      <c r="C46" s="72" t="s">
        <v>3215</v>
      </c>
      <c r="D46" s="34" t="s">
        <v>31</v>
      </c>
      <c r="E46" s="75" t="s">
        <v>3197</v>
      </c>
      <c r="F46" s="3"/>
    </row>
    <row r="47" spans="1:6" x14ac:dyDescent="0.25">
      <c r="A47" s="34" t="s">
        <v>2948</v>
      </c>
      <c r="B47" s="35" t="s">
        <v>74</v>
      </c>
      <c r="C47" s="72" t="s">
        <v>3215</v>
      </c>
      <c r="D47" s="34" t="s">
        <v>32</v>
      </c>
      <c r="E47" s="75" t="s">
        <v>3201</v>
      </c>
      <c r="F47" s="3"/>
    </row>
    <row r="48" spans="1:6" ht="30" x14ac:dyDescent="0.25">
      <c r="A48" s="34" t="s">
        <v>2949</v>
      </c>
      <c r="B48" s="35" t="s">
        <v>74</v>
      </c>
      <c r="C48" s="72" t="s">
        <v>3215</v>
      </c>
      <c r="D48" s="34" t="s">
        <v>32</v>
      </c>
      <c r="E48" s="75" t="s">
        <v>3220</v>
      </c>
      <c r="F48" s="40" t="str">
        <f>HYPERLINK("#LUTUTYYPPI_UUSI","LUTUTYYPPI_UUSI")</f>
        <v>LUTUTYYPPI_UUSI</v>
      </c>
    </row>
    <row r="49" spans="1:6" x14ac:dyDescent="0.25">
      <c r="A49" s="34" t="s">
        <v>2950</v>
      </c>
      <c r="B49" s="35" t="s">
        <v>74</v>
      </c>
      <c r="C49" s="72" t="s">
        <v>3215</v>
      </c>
      <c r="D49" s="34" t="s">
        <v>31</v>
      </c>
      <c r="E49" s="75" t="s">
        <v>3198</v>
      </c>
      <c r="F49" s="3"/>
    </row>
    <row r="50" spans="1:6" x14ac:dyDescent="0.25">
      <c r="A50" s="34" t="s">
        <v>2951</v>
      </c>
      <c r="B50" s="35" t="s">
        <v>74</v>
      </c>
      <c r="C50" s="72" t="s">
        <v>3215</v>
      </c>
      <c r="D50" s="34" t="s">
        <v>32</v>
      </c>
      <c r="E50" s="75" t="s">
        <v>3202</v>
      </c>
      <c r="F50" s="3"/>
    </row>
    <row r="51" spans="1:6" ht="45" x14ac:dyDescent="0.25">
      <c r="A51" s="34" t="s">
        <v>2952</v>
      </c>
      <c r="B51" s="35" t="s">
        <v>74</v>
      </c>
      <c r="C51" s="72" t="s">
        <v>3215</v>
      </c>
      <c r="D51" s="34" t="s">
        <v>32</v>
      </c>
      <c r="E51" s="75" t="s">
        <v>3221</v>
      </c>
      <c r="F51" s="40" t="str">
        <f>HYPERLINK("#LUTUTYYPPI_UUSI","LUTUTYYPPI_UUSI")</f>
        <v>LUTUTYYPPI_UUSI</v>
      </c>
    </row>
    <row r="52" spans="1:6" x14ac:dyDescent="0.25">
      <c r="A52" s="34" t="s">
        <v>2953</v>
      </c>
      <c r="B52" s="35" t="s">
        <v>74</v>
      </c>
      <c r="C52" s="72" t="s">
        <v>3215</v>
      </c>
      <c r="D52" s="34" t="s">
        <v>31</v>
      </c>
      <c r="E52" s="75" t="s">
        <v>3199</v>
      </c>
      <c r="F52" s="3"/>
    </row>
    <row r="53" spans="1:6" x14ac:dyDescent="0.25">
      <c r="A53" s="34" t="s">
        <v>2954</v>
      </c>
      <c r="B53" s="35" t="s">
        <v>74</v>
      </c>
      <c r="C53" s="72" t="s">
        <v>3215</v>
      </c>
      <c r="D53" s="34" t="s">
        <v>32</v>
      </c>
      <c r="E53" s="75" t="s">
        <v>3203</v>
      </c>
      <c r="F53" s="3"/>
    </row>
    <row r="54" spans="1:6" ht="30" x14ac:dyDescent="0.25">
      <c r="A54" s="34" t="s">
        <v>2955</v>
      </c>
      <c r="B54" s="35" t="s">
        <v>74</v>
      </c>
      <c r="C54" s="72" t="s">
        <v>3215</v>
      </c>
      <c r="D54" s="34" t="s">
        <v>32</v>
      </c>
      <c r="E54" s="75" t="s">
        <v>3222</v>
      </c>
      <c r="F54" s="40" t="str">
        <f>HYPERLINK("#LUTUTYYPPI_UUSI","LUTUTYYPPI_UUSI")</f>
        <v>LUTUTYYPPI_UUSI</v>
      </c>
    </row>
    <row r="55" spans="1:6" x14ac:dyDescent="0.25">
      <c r="A55" s="34" t="s">
        <v>2956</v>
      </c>
      <c r="B55" s="35" t="s">
        <v>74</v>
      </c>
      <c r="C55" s="72" t="s">
        <v>3215</v>
      </c>
      <c r="D55" s="34" t="s">
        <v>31</v>
      </c>
      <c r="E55" s="63" t="s">
        <v>3200</v>
      </c>
      <c r="F55" s="3"/>
    </row>
    <row r="56" spans="1:6" x14ac:dyDescent="0.25">
      <c r="A56" s="34" t="s">
        <v>2957</v>
      </c>
      <c r="B56" s="35" t="s">
        <v>74</v>
      </c>
      <c r="C56" s="72" t="s">
        <v>3215</v>
      </c>
      <c r="D56" s="34" t="s">
        <v>32</v>
      </c>
      <c r="E56" s="63" t="s">
        <v>3204</v>
      </c>
      <c r="F56" s="3"/>
    </row>
    <row r="57" spans="1:6" x14ac:dyDescent="0.25">
      <c r="A57" s="30" t="s">
        <v>2911</v>
      </c>
      <c r="B57" s="13" t="s">
        <v>74</v>
      </c>
      <c r="C57" s="71"/>
      <c r="D57" s="30" t="s">
        <v>32</v>
      </c>
      <c r="E57" s="29" t="s">
        <v>3130</v>
      </c>
      <c r="F57" s="27" t="str">
        <f>HYPERLINK("#MAALAJI","MAALAJI")</f>
        <v>MAALAJI</v>
      </c>
    </row>
    <row r="58" spans="1:6" x14ac:dyDescent="0.25">
      <c r="A58" s="30" t="s">
        <v>2912</v>
      </c>
      <c r="B58" s="13" t="s">
        <v>74</v>
      </c>
      <c r="C58" s="71"/>
      <c r="D58" s="30" t="s">
        <v>31</v>
      </c>
      <c r="E58" s="29" t="s">
        <v>2980</v>
      </c>
      <c r="F58" s="14"/>
    </row>
    <row r="59" spans="1:6" x14ac:dyDescent="0.25">
      <c r="A59" s="30" t="s">
        <v>2913</v>
      </c>
      <c r="B59" s="13" t="s">
        <v>74</v>
      </c>
      <c r="C59" s="71"/>
      <c r="D59" s="30" t="s">
        <v>32</v>
      </c>
      <c r="E59" s="29" t="s">
        <v>3120</v>
      </c>
      <c r="F59" s="27" t="str">
        <f>HYPERLINK("#MKVYOHYKE","MKVYOHYKE")</f>
        <v>MKVYOHYKE</v>
      </c>
    </row>
    <row r="60" spans="1:6" x14ac:dyDescent="0.25">
      <c r="A60" s="30" t="s">
        <v>2914</v>
      </c>
      <c r="B60" s="13" t="s">
        <v>74</v>
      </c>
      <c r="C60" s="71"/>
      <c r="D60" s="30" t="s">
        <v>31</v>
      </c>
      <c r="E60" s="29" t="s">
        <v>2981</v>
      </c>
    </row>
    <row r="61" spans="1:6" x14ac:dyDescent="0.25">
      <c r="A61" s="30" t="s">
        <v>3160</v>
      </c>
      <c r="B61" s="13" t="s">
        <v>74</v>
      </c>
      <c r="C61" s="71"/>
      <c r="D61" s="30" t="s">
        <v>31</v>
      </c>
      <c r="E61" s="29" t="s">
        <v>3161</v>
      </c>
    </row>
    <row r="62" spans="1:6" x14ac:dyDescent="0.25">
      <c r="A62" s="30" t="s">
        <v>3088</v>
      </c>
      <c r="B62" s="13" t="s">
        <v>74</v>
      </c>
      <c r="C62" s="71" t="s">
        <v>3215</v>
      </c>
      <c r="D62" s="30" t="s">
        <v>32</v>
      </c>
      <c r="E62" s="29" t="s">
        <v>3112</v>
      </c>
      <c r="F62" s="70" t="str">
        <f>HYPERLINK("#NATURA_2000_LUONTOTYYPIT","NATURA_2000_LUONTOTYYPIT")</f>
        <v>NATURA_2000_LUONTOTYYPIT</v>
      </c>
    </row>
    <row r="63" spans="1:6" s="54" customFormat="1" x14ac:dyDescent="0.25">
      <c r="A63" s="62" t="s">
        <v>2915</v>
      </c>
      <c r="B63" s="58" t="s">
        <v>74</v>
      </c>
      <c r="C63" s="71" t="s">
        <v>3215</v>
      </c>
      <c r="D63" s="62" t="s">
        <v>31</v>
      </c>
      <c r="E63" s="61" t="s">
        <v>3112</v>
      </c>
    </row>
    <row r="64" spans="1:6" x14ac:dyDescent="0.25">
      <c r="A64" s="30" t="s">
        <v>2916</v>
      </c>
      <c r="B64" s="13" t="s">
        <v>74</v>
      </c>
      <c r="C64" s="71" t="s">
        <v>3215</v>
      </c>
      <c r="D64" s="30" t="s">
        <v>31</v>
      </c>
      <c r="E64" s="29" t="s">
        <v>2985</v>
      </c>
    </row>
    <row r="65" spans="1:6" x14ac:dyDescent="0.25">
      <c r="A65" s="30" t="s">
        <v>3089</v>
      </c>
      <c r="B65" s="13" t="s">
        <v>74</v>
      </c>
      <c r="C65" s="71" t="s">
        <v>3215</v>
      </c>
      <c r="D65" s="30" t="s">
        <v>32</v>
      </c>
      <c r="E65" s="29" t="s">
        <v>3113</v>
      </c>
      <c r="F65" s="27" t="str">
        <f>HYPERLINK("#NATURA_2000_LUONTOTYYPIT","NATURA_2000_LUONTOTYYPIT")</f>
        <v>NATURA_2000_LUONTOTYYPIT</v>
      </c>
    </row>
    <row r="66" spans="1:6" x14ac:dyDescent="0.25">
      <c r="A66" s="30" t="s">
        <v>2917</v>
      </c>
      <c r="B66" s="13" t="s">
        <v>74</v>
      </c>
      <c r="C66" s="71" t="s">
        <v>3215</v>
      </c>
      <c r="D66" s="30" t="s">
        <v>31</v>
      </c>
      <c r="E66" s="29" t="s">
        <v>3114</v>
      </c>
    </row>
    <row r="67" spans="1:6" x14ac:dyDescent="0.25">
      <c r="A67" s="30" t="s">
        <v>2918</v>
      </c>
      <c r="B67" s="13" t="s">
        <v>74</v>
      </c>
      <c r="C67" s="71" t="s">
        <v>3215</v>
      </c>
      <c r="D67" s="30" t="s">
        <v>31</v>
      </c>
      <c r="E67" s="29" t="s">
        <v>2986</v>
      </c>
    </row>
    <row r="68" spans="1:6" x14ac:dyDescent="0.25">
      <c r="A68" s="30" t="s">
        <v>3090</v>
      </c>
      <c r="B68" s="13" t="s">
        <v>74</v>
      </c>
      <c r="C68" s="71" t="s">
        <v>3215</v>
      </c>
      <c r="D68" s="30" t="s">
        <v>32</v>
      </c>
      <c r="E68" s="29" t="s">
        <v>3115</v>
      </c>
      <c r="F68" s="27" t="str">
        <f>HYPERLINK("#NATURA_2000_LUONTOTYYPIT","NATURA_2000_LUONTOTYYPIT")</f>
        <v>NATURA_2000_LUONTOTYYPIT</v>
      </c>
    </row>
    <row r="69" spans="1:6" x14ac:dyDescent="0.25">
      <c r="A69" s="30" t="s">
        <v>2919</v>
      </c>
      <c r="B69" s="13" t="s">
        <v>74</v>
      </c>
      <c r="C69" s="71" t="s">
        <v>3215</v>
      </c>
      <c r="D69" s="30" t="s">
        <v>31</v>
      </c>
      <c r="E69" s="29" t="s">
        <v>3116</v>
      </c>
    </row>
    <row r="70" spans="1:6" x14ac:dyDescent="0.25">
      <c r="A70" s="30" t="s">
        <v>2920</v>
      </c>
      <c r="B70" s="13" t="s">
        <v>74</v>
      </c>
      <c r="C70" s="71" t="s">
        <v>3215</v>
      </c>
      <c r="D70" s="30" t="s">
        <v>31</v>
      </c>
      <c r="E70" s="29" t="s">
        <v>2987</v>
      </c>
    </row>
    <row r="71" spans="1:6" x14ac:dyDescent="0.25">
      <c r="A71" s="30" t="s">
        <v>2921</v>
      </c>
      <c r="B71" s="13" t="s">
        <v>74</v>
      </c>
      <c r="C71" s="71" t="s">
        <v>3215</v>
      </c>
      <c r="D71" s="30" t="s">
        <v>32</v>
      </c>
      <c r="E71" s="29" t="s">
        <v>3117</v>
      </c>
      <c r="F71" s="27" t="str">
        <f>HYPERLINK("#NATURA_LUONTOTYYPIN_EDUSTAVUUS","NATURA_LUONTOTYYPIN_EDUSTAVUUS")</f>
        <v>NATURA_LUONTOTYYPIN_EDUSTAVUUS</v>
      </c>
    </row>
    <row r="72" spans="1:6" x14ac:dyDescent="0.25">
      <c r="A72" s="30" t="s">
        <v>2922</v>
      </c>
      <c r="B72" s="13" t="s">
        <v>74</v>
      </c>
      <c r="C72" s="71" t="s">
        <v>3215</v>
      </c>
      <c r="D72" s="30" t="s">
        <v>31</v>
      </c>
      <c r="E72" s="29" t="s">
        <v>2982</v>
      </c>
    </row>
    <row r="73" spans="1:6" x14ac:dyDescent="0.25">
      <c r="A73" s="30" t="s">
        <v>2923</v>
      </c>
      <c r="B73" s="13" t="s">
        <v>74</v>
      </c>
      <c r="C73" s="71" t="s">
        <v>3215</v>
      </c>
      <c r="D73" s="30" t="s">
        <v>32</v>
      </c>
      <c r="E73" s="29" t="s">
        <v>3118</v>
      </c>
      <c r="F73" s="27" t="str">
        <f>HYPERLINK("#NATURA_LUONTOTYYPIN_EDUSTAVUUS","NATURA_LUONTOTYYPIN_EDUSTAVUUS")</f>
        <v>NATURA_LUONTOTYYPIN_EDUSTAVUUS</v>
      </c>
    </row>
    <row r="74" spans="1:6" x14ac:dyDescent="0.25">
      <c r="A74" s="30" t="s">
        <v>2924</v>
      </c>
      <c r="B74" s="13" t="s">
        <v>74</v>
      </c>
      <c r="C74" s="71" t="s">
        <v>3215</v>
      </c>
      <c r="D74" s="30" t="s">
        <v>31</v>
      </c>
      <c r="E74" s="29" t="s">
        <v>2983</v>
      </c>
      <c r="F74" s="14"/>
    </row>
    <row r="75" spans="1:6" x14ac:dyDescent="0.25">
      <c r="A75" s="30" t="s">
        <v>2925</v>
      </c>
      <c r="B75" s="13" t="s">
        <v>74</v>
      </c>
      <c r="C75" s="71" t="s">
        <v>3215</v>
      </c>
      <c r="D75" s="30" t="s">
        <v>32</v>
      </c>
      <c r="E75" s="29" t="s">
        <v>3205</v>
      </c>
      <c r="F75" s="27" t="str">
        <f>HYPERLINK("#NATURA_LUONTOTYYPIN_EDUSTAVUUS","NATURA_LUONTOTYYPIN_EDUSTAVUUS")</f>
        <v>NATURA_LUONTOTYYPIN_EDUSTAVUUS</v>
      </c>
    </row>
    <row r="76" spans="1:6" x14ac:dyDescent="0.25">
      <c r="A76" s="30" t="s">
        <v>2926</v>
      </c>
      <c r="B76" s="13" t="s">
        <v>74</v>
      </c>
      <c r="C76" s="71" t="s">
        <v>3215</v>
      </c>
      <c r="D76" s="30" t="s">
        <v>31</v>
      </c>
      <c r="E76" s="29" t="s">
        <v>2984</v>
      </c>
      <c r="F76" s="2"/>
    </row>
    <row r="77" spans="1:6" ht="45" x14ac:dyDescent="0.25">
      <c r="A77" s="30" t="s">
        <v>3091</v>
      </c>
      <c r="B77" s="13" t="s">
        <v>74</v>
      </c>
      <c r="C77" s="71" t="s">
        <v>3215</v>
      </c>
      <c r="D77" s="30" t="s">
        <v>31</v>
      </c>
      <c r="E77" s="29" t="s">
        <v>3119</v>
      </c>
      <c r="F77" s="27" t="str">
        <f>HYPERLINK("#NT2000_POIKKEAMAT","NT2000_POIKKEAMAT")</f>
        <v>NT2000_POIKKEAMAT</v>
      </c>
    </row>
    <row r="78" spans="1:6" ht="45" x14ac:dyDescent="0.25">
      <c r="A78" s="30" t="s">
        <v>3092</v>
      </c>
      <c r="B78" s="13" t="s">
        <v>74</v>
      </c>
      <c r="C78" s="71" t="s">
        <v>3215</v>
      </c>
      <c r="D78" s="30" t="s">
        <v>31</v>
      </c>
      <c r="E78" s="29" t="s">
        <v>3121</v>
      </c>
      <c r="F78" s="27" t="str">
        <f>HYPERLINK("#NT2000_POIKKEAMAT","NT2000_POIKKEAMAT")</f>
        <v>NT2000_POIKKEAMAT</v>
      </c>
    </row>
    <row r="79" spans="1:6" ht="42.6" customHeight="1" x14ac:dyDescent="0.25">
      <c r="A79" s="30" t="s">
        <v>3093</v>
      </c>
      <c r="B79" s="13" t="s">
        <v>74</v>
      </c>
      <c r="C79" s="71" t="s">
        <v>3215</v>
      </c>
      <c r="D79" s="30" t="s">
        <v>31</v>
      </c>
      <c r="E79" s="29" t="s">
        <v>3122</v>
      </c>
      <c r="F79" s="27" t="str">
        <f>HYPERLINK("#NT2000_POIKKEAMAT","NT2000_POIKKEAMAT")</f>
        <v>NT2000_POIKKEAMAT</v>
      </c>
    </row>
    <row r="80" spans="1:6" x14ac:dyDescent="0.25">
      <c r="A80" s="30" t="s">
        <v>2927</v>
      </c>
      <c r="B80" s="13" t="s">
        <v>74</v>
      </c>
      <c r="C80" s="71" t="s">
        <v>3215</v>
      </c>
      <c r="D80" s="30" t="s">
        <v>32</v>
      </c>
      <c r="E80" s="29" t="s">
        <v>3128</v>
      </c>
      <c r="F80" s="27" t="str">
        <f>HYPERLINK("#OJITUSTILANNE","OJITUSTILANNE")</f>
        <v>OJITUSTILANNE</v>
      </c>
    </row>
    <row r="81" spans="1:6" x14ac:dyDescent="0.25">
      <c r="A81" s="30" t="s">
        <v>2928</v>
      </c>
      <c r="B81" s="13" t="s">
        <v>74</v>
      </c>
      <c r="C81" s="71" t="s">
        <v>3215</v>
      </c>
      <c r="D81" s="30" t="s">
        <v>31</v>
      </c>
      <c r="E81" s="29" t="s">
        <v>2988</v>
      </c>
      <c r="F81" s="14"/>
    </row>
    <row r="82" spans="1:6" ht="30" x14ac:dyDescent="0.25">
      <c r="A82" s="30" t="s">
        <v>2929</v>
      </c>
      <c r="B82" s="13" t="s">
        <v>74</v>
      </c>
      <c r="C82" s="71" t="s">
        <v>3215</v>
      </c>
      <c r="D82" s="30" t="s">
        <v>32</v>
      </c>
      <c r="E82" s="29" t="s">
        <v>3123</v>
      </c>
      <c r="F82" s="27" t="str">
        <f>HYPERLINK("#PAARYHMA","PAARYHMA")</f>
        <v>PAARYHMA</v>
      </c>
    </row>
    <row r="83" spans="1:6" ht="30" x14ac:dyDescent="0.25">
      <c r="A83" s="30" t="s">
        <v>2930</v>
      </c>
      <c r="B83" s="13" t="s">
        <v>74</v>
      </c>
      <c r="C83" s="71" t="s">
        <v>3215</v>
      </c>
      <c r="D83" s="30" t="s">
        <v>31</v>
      </c>
      <c r="E83" s="29" t="s">
        <v>3124</v>
      </c>
      <c r="F83" s="14"/>
    </row>
    <row r="84" spans="1:6" x14ac:dyDescent="0.25">
      <c r="A84" s="34" t="s">
        <v>11</v>
      </c>
      <c r="B84" s="13" t="s">
        <v>74</v>
      </c>
      <c r="C84" s="71" t="s">
        <v>3215</v>
      </c>
      <c r="D84" s="30" t="s">
        <v>32</v>
      </c>
      <c r="E84" s="29" t="s">
        <v>26</v>
      </c>
      <c r="F84" s="14"/>
    </row>
    <row r="85" spans="1:6" ht="30" x14ac:dyDescent="0.25">
      <c r="A85" s="67" t="s">
        <v>3094</v>
      </c>
      <c r="B85" s="35" t="s">
        <v>74</v>
      </c>
      <c r="C85" s="72" t="s">
        <v>3215</v>
      </c>
      <c r="D85" s="34" t="s">
        <v>31</v>
      </c>
      <c r="E85" s="31" t="s">
        <v>3144</v>
      </c>
      <c r="F85" s="27" t="str">
        <f>HYPERLINK("#PENSASLAJI","PENSASLAJI")</f>
        <v>PENSASLAJI</v>
      </c>
    </row>
    <row r="86" spans="1:6" ht="30" x14ac:dyDescent="0.25">
      <c r="A86" s="67" t="s">
        <v>3095</v>
      </c>
      <c r="B86" s="35" t="s">
        <v>74</v>
      </c>
      <c r="C86" s="72"/>
      <c r="D86" s="34" t="s">
        <v>31</v>
      </c>
      <c r="E86" s="31" t="s">
        <v>2958</v>
      </c>
      <c r="F86" s="3"/>
    </row>
    <row r="87" spans="1:6" ht="30" x14ac:dyDescent="0.25">
      <c r="A87" s="67" t="s">
        <v>3035</v>
      </c>
      <c r="B87" s="35" t="s">
        <v>74</v>
      </c>
      <c r="C87" s="72" t="s">
        <v>3215</v>
      </c>
      <c r="D87" s="37" t="s">
        <v>31</v>
      </c>
      <c r="E87" s="38" t="s">
        <v>2959</v>
      </c>
      <c r="F87" s="35"/>
    </row>
    <row r="88" spans="1:6" ht="30" x14ac:dyDescent="0.25">
      <c r="A88" s="67" t="s">
        <v>3101</v>
      </c>
      <c r="B88" s="35" t="s">
        <v>74</v>
      </c>
      <c r="C88" s="72"/>
      <c r="D88" s="37" t="s">
        <v>31</v>
      </c>
      <c r="E88" s="38" t="s">
        <v>3021</v>
      </c>
      <c r="F88" s="35"/>
    </row>
    <row r="89" spans="1:6" ht="30" x14ac:dyDescent="0.25">
      <c r="A89" s="67" t="s">
        <v>3102</v>
      </c>
      <c r="B89" s="35" t="s">
        <v>74</v>
      </c>
      <c r="C89" s="72"/>
      <c r="D89" s="37" t="s">
        <v>31</v>
      </c>
      <c r="E89" s="38" t="s">
        <v>3022</v>
      </c>
      <c r="F89" s="35"/>
    </row>
    <row r="90" spans="1:6" ht="30" x14ac:dyDescent="0.25">
      <c r="A90" s="67" t="s">
        <v>3162</v>
      </c>
      <c r="B90" s="35" t="s">
        <v>74</v>
      </c>
      <c r="C90" s="72"/>
      <c r="D90" s="37" t="s">
        <v>31</v>
      </c>
      <c r="E90" s="38" t="s">
        <v>3023</v>
      </c>
      <c r="F90" s="35"/>
    </row>
    <row r="91" spans="1:6" ht="30" x14ac:dyDescent="0.25">
      <c r="A91" s="67" t="s">
        <v>3103</v>
      </c>
      <c r="B91" s="35" t="s">
        <v>74</v>
      </c>
      <c r="C91" s="72"/>
      <c r="D91" s="37" t="s">
        <v>31</v>
      </c>
      <c r="E91" s="38" t="s">
        <v>3024</v>
      </c>
      <c r="F91" s="35"/>
    </row>
    <row r="92" spans="1:6" ht="30" x14ac:dyDescent="0.25">
      <c r="A92" s="67" t="s">
        <v>3104</v>
      </c>
      <c r="B92" s="35" t="s">
        <v>74</v>
      </c>
      <c r="C92" s="72"/>
      <c r="D92" s="37" t="s">
        <v>31</v>
      </c>
      <c r="E92" s="38" t="s">
        <v>3025</v>
      </c>
      <c r="F92" s="35"/>
    </row>
    <row r="93" spans="1:6" ht="30" x14ac:dyDescent="0.25">
      <c r="A93" s="67" t="s">
        <v>3105</v>
      </c>
      <c r="B93" s="35" t="s">
        <v>74</v>
      </c>
      <c r="C93" s="72"/>
      <c r="D93" s="37" t="s">
        <v>31</v>
      </c>
      <c r="E93" s="38" t="s">
        <v>3026</v>
      </c>
      <c r="F93" s="35"/>
    </row>
    <row r="94" spans="1:6" ht="30" x14ac:dyDescent="0.25">
      <c r="A94" s="67" t="s">
        <v>3106</v>
      </c>
      <c r="B94" s="35" t="s">
        <v>74</v>
      </c>
      <c r="C94" s="72"/>
      <c r="D94" s="37" t="s">
        <v>31</v>
      </c>
      <c r="E94" s="38" t="s">
        <v>3027</v>
      </c>
      <c r="F94" s="35"/>
    </row>
    <row r="95" spans="1:6" ht="30" x14ac:dyDescent="0.25">
      <c r="A95" s="67" t="s">
        <v>3037</v>
      </c>
      <c r="B95" s="35" t="s">
        <v>74</v>
      </c>
      <c r="C95" s="72"/>
      <c r="D95" s="37" t="s">
        <v>31</v>
      </c>
      <c r="E95" s="38" t="s">
        <v>3028</v>
      </c>
      <c r="F95" s="35"/>
    </row>
    <row r="96" spans="1:6" ht="30" x14ac:dyDescent="0.25">
      <c r="A96" s="67" t="s">
        <v>3163</v>
      </c>
      <c r="B96" s="35" t="s">
        <v>74</v>
      </c>
      <c r="C96" s="72"/>
      <c r="D96" s="37" t="s">
        <v>31</v>
      </c>
      <c r="E96" s="38" t="s">
        <v>3029</v>
      </c>
      <c r="F96" s="35"/>
    </row>
    <row r="97" spans="1:6" ht="30" x14ac:dyDescent="0.25">
      <c r="A97" s="67" t="s">
        <v>3107</v>
      </c>
      <c r="B97" s="35" t="s">
        <v>74</v>
      </c>
      <c r="C97" s="72"/>
      <c r="D97" s="37" t="s">
        <v>31</v>
      </c>
      <c r="E97" s="38" t="s">
        <v>3030</v>
      </c>
      <c r="F97" s="39" t="str">
        <f>HYPERLINK("#PUULAJI","PUULAJI")</f>
        <v>PUULAJI</v>
      </c>
    </row>
    <row r="98" spans="1:6" ht="30" x14ac:dyDescent="0.25">
      <c r="A98" s="67" t="s">
        <v>3108</v>
      </c>
      <c r="B98" s="35" t="s">
        <v>74</v>
      </c>
      <c r="C98" s="72"/>
      <c r="D98" s="37" t="s">
        <v>31</v>
      </c>
      <c r="E98" s="31" t="s">
        <v>3031</v>
      </c>
      <c r="F98" s="27" t="str">
        <f>HYPERLINK("#SYNTYTAPA","SYNTYTAPA")</f>
        <v>SYNTYTAPA</v>
      </c>
    </row>
    <row r="99" spans="1:6" ht="30" x14ac:dyDescent="0.25">
      <c r="A99" s="67" t="s">
        <v>3038</v>
      </c>
      <c r="B99" s="35" t="s">
        <v>74</v>
      </c>
      <c r="C99" s="72"/>
      <c r="D99" s="37" t="s">
        <v>31</v>
      </c>
      <c r="E99" s="31" t="s">
        <v>3032</v>
      </c>
      <c r="F99" s="35"/>
    </row>
    <row r="100" spans="1:6" ht="27.6" customHeight="1" x14ac:dyDescent="0.25">
      <c r="A100" s="34" t="s">
        <v>2931</v>
      </c>
      <c r="B100" s="13" t="s">
        <v>74</v>
      </c>
      <c r="C100" s="71" t="s">
        <v>3215</v>
      </c>
      <c r="D100" s="30" t="s">
        <v>32</v>
      </c>
      <c r="E100" s="29" t="s">
        <v>3125</v>
      </c>
      <c r="F100" s="27" t="str">
        <f>HYPERLINK("#PUULAJIVALTAISUUS","PUULAJIVALTAISUUS")</f>
        <v>PUULAJIVALTAISUUS</v>
      </c>
    </row>
    <row r="101" spans="1:6" ht="29.45" customHeight="1" x14ac:dyDescent="0.25">
      <c r="A101" s="34" t="s">
        <v>2932</v>
      </c>
      <c r="B101" s="13" t="s">
        <v>74</v>
      </c>
      <c r="C101" s="71" t="s">
        <v>3215</v>
      </c>
      <c r="D101" s="30" t="s">
        <v>31</v>
      </c>
      <c r="E101" s="29" t="s">
        <v>2989</v>
      </c>
      <c r="F101" s="14"/>
    </row>
    <row r="102" spans="1:6" x14ac:dyDescent="0.25">
      <c r="A102" s="30" t="s">
        <v>2</v>
      </c>
      <c r="B102" s="13" t="s">
        <v>74</v>
      </c>
      <c r="C102" s="71"/>
      <c r="D102" s="30" t="s">
        <v>31</v>
      </c>
      <c r="E102" s="29" t="s">
        <v>3191</v>
      </c>
      <c r="F102" s="14"/>
    </row>
    <row r="103" spans="1:6" x14ac:dyDescent="0.25">
      <c r="A103" s="30" t="s">
        <v>3</v>
      </c>
      <c r="B103" s="13" t="s">
        <v>74</v>
      </c>
      <c r="C103" s="71"/>
      <c r="D103" s="62" t="s">
        <v>31</v>
      </c>
      <c r="E103" s="29" t="s">
        <v>24</v>
      </c>
      <c r="F103" s="2"/>
    </row>
    <row r="104" spans="1:6" x14ac:dyDescent="0.25">
      <c r="A104" s="34" t="s">
        <v>2933</v>
      </c>
      <c r="B104" s="13" t="s">
        <v>74</v>
      </c>
      <c r="C104" s="71" t="s">
        <v>3215</v>
      </c>
      <c r="D104" s="30" t="s">
        <v>31</v>
      </c>
      <c r="E104" s="29" t="s">
        <v>2990</v>
      </c>
      <c r="F104" s="27" t="str">
        <f>HYPERLINK("#RANTATYYPPI","RANTATYYPPI")</f>
        <v>RANTATYYPPI</v>
      </c>
    </row>
    <row r="105" spans="1:6" x14ac:dyDescent="0.25">
      <c r="A105" s="34" t="s">
        <v>2934</v>
      </c>
      <c r="B105" s="13" t="s">
        <v>74</v>
      </c>
      <c r="C105" s="71" t="s">
        <v>3215</v>
      </c>
      <c r="D105" s="30" t="s">
        <v>32</v>
      </c>
      <c r="E105" s="29" t="s">
        <v>3126</v>
      </c>
      <c r="F105" s="27" t="str">
        <f>HYPERLINK("+RAVINTEISUUS","RAVINTEISUUS")</f>
        <v>RAVINTEISUUS</v>
      </c>
    </row>
    <row r="106" spans="1:6" x14ac:dyDescent="0.25">
      <c r="A106" s="34" t="s">
        <v>2935</v>
      </c>
      <c r="B106" s="13" t="s">
        <v>74</v>
      </c>
      <c r="C106" s="71" t="s">
        <v>3215</v>
      </c>
      <c r="D106" s="30" t="s">
        <v>31</v>
      </c>
      <c r="E106" s="29" t="s">
        <v>3127</v>
      </c>
      <c r="F106" s="14"/>
    </row>
    <row r="107" spans="1:6" x14ac:dyDescent="0.25">
      <c r="A107" s="34" t="s">
        <v>2936</v>
      </c>
      <c r="B107" s="13" t="s">
        <v>74</v>
      </c>
      <c r="C107" s="71" t="s">
        <v>3215</v>
      </c>
      <c r="D107" s="34" t="s">
        <v>32</v>
      </c>
      <c r="E107" s="31" t="s">
        <v>3136</v>
      </c>
      <c r="F107" s="27" t="str">
        <f>HYPERLINK("#SUORYHMA","SUORYHMA")</f>
        <v>SUORYHMA</v>
      </c>
    </row>
    <row r="108" spans="1:6" x14ac:dyDescent="0.25">
      <c r="A108" s="34" t="s">
        <v>2937</v>
      </c>
      <c r="B108" s="13" t="s">
        <v>74</v>
      </c>
      <c r="C108" s="71" t="s">
        <v>3215</v>
      </c>
      <c r="D108" s="34" t="s">
        <v>31</v>
      </c>
      <c r="E108" s="31" t="s">
        <v>3044</v>
      </c>
      <c r="F108" s="3"/>
    </row>
    <row r="109" spans="1:6" x14ac:dyDescent="0.25">
      <c r="A109" s="34" t="s">
        <v>2938</v>
      </c>
      <c r="B109" s="13" t="s">
        <v>74</v>
      </c>
      <c r="C109" s="71" t="s">
        <v>3215</v>
      </c>
      <c r="D109" s="34" t="s">
        <v>32</v>
      </c>
      <c r="E109" s="31" t="s">
        <v>3137</v>
      </c>
      <c r="F109" s="27" t="str">
        <f>HYPERLINK("#SUOYHDISTYMATYYPPI","SUOYHDISTYMATYYPPI")</f>
        <v>SUOYHDISTYMATYYPPI</v>
      </c>
    </row>
    <row r="110" spans="1:6" x14ac:dyDescent="0.25">
      <c r="A110" s="34" t="s">
        <v>2939</v>
      </c>
      <c r="B110" s="13" t="s">
        <v>74</v>
      </c>
      <c r="C110" s="71" t="s">
        <v>3215</v>
      </c>
      <c r="D110" s="34" t="s">
        <v>31</v>
      </c>
      <c r="E110" s="31" t="s">
        <v>3045</v>
      </c>
      <c r="F110" s="3"/>
    </row>
    <row r="111" spans="1:6" x14ac:dyDescent="0.25">
      <c r="A111" s="34" t="s">
        <v>2940</v>
      </c>
      <c r="B111" s="13" t="s">
        <v>74</v>
      </c>
      <c r="C111" s="71" t="s">
        <v>3215</v>
      </c>
      <c r="D111" s="34" t="s">
        <v>32</v>
      </c>
      <c r="E111" s="31" t="s">
        <v>3138</v>
      </c>
      <c r="F111" s="27" t="str">
        <f>HYPERLINK("#TAVOITE","TAVOITE")</f>
        <v>TAVOITE</v>
      </c>
    </row>
    <row r="112" spans="1:6" x14ac:dyDescent="0.25">
      <c r="A112" s="34" t="s">
        <v>2941</v>
      </c>
      <c r="B112" s="13" t="s">
        <v>74</v>
      </c>
      <c r="C112" s="71" t="s">
        <v>3215</v>
      </c>
      <c r="D112" s="34" t="s">
        <v>31</v>
      </c>
      <c r="E112" s="31" t="s">
        <v>3047</v>
      </c>
      <c r="F112" s="3"/>
    </row>
    <row r="113" spans="1:7" x14ac:dyDescent="0.25">
      <c r="A113" s="34" t="s">
        <v>2942</v>
      </c>
      <c r="B113" s="13" t="s">
        <v>74</v>
      </c>
      <c r="C113" s="71" t="s">
        <v>3215</v>
      </c>
      <c r="D113" s="34" t="s">
        <v>32</v>
      </c>
      <c r="E113" s="31" t="s">
        <v>3139</v>
      </c>
      <c r="F113" s="27" t="str">
        <f>HYPERLINK("#TAVOITE","TAVOITE")</f>
        <v>TAVOITE</v>
      </c>
    </row>
    <row r="114" spans="1:7" x14ac:dyDescent="0.25">
      <c r="A114" s="34" t="s">
        <v>2943</v>
      </c>
      <c r="B114" s="13" t="s">
        <v>74</v>
      </c>
      <c r="C114" s="71" t="s">
        <v>3215</v>
      </c>
      <c r="D114" s="34" t="s">
        <v>31</v>
      </c>
      <c r="E114" s="31" t="s">
        <v>3046</v>
      </c>
      <c r="F114" s="3"/>
    </row>
    <row r="115" spans="1:7" ht="45" x14ac:dyDescent="0.25">
      <c r="A115" s="34" t="s">
        <v>34</v>
      </c>
      <c r="B115" s="13" t="s">
        <v>74</v>
      </c>
      <c r="C115" s="71"/>
      <c r="D115" s="34" t="s">
        <v>31</v>
      </c>
      <c r="E115" s="31" t="s">
        <v>3233</v>
      </c>
      <c r="F115" s="3"/>
    </row>
    <row r="116" spans="1:7" ht="45" x14ac:dyDescent="0.25">
      <c r="A116" s="34" t="s">
        <v>3166</v>
      </c>
      <c r="B116" s="13" t="s">
        <v>74</v>
      </c>
      <c r="C116" s="71"/>
      <c r="D116" s="34" t="s">
        <v>31</v>
      </c>
      <c r="E116" s="31" t="s">
        <v>3232</v>
      </c>
      <c r="F116" s="3"/>
    </row>
    <row r="117" spans="1:7" x14ac:dyDescent="0.25">
      <c r="A117" s="34" t="s">
        <v>17</v>
      </c>
      <c r="B117" s="13" t="s">
        <v>74</v>
      </c>
      <c r="C117" s="71" t="s">
        <v>3215</v>
      </c>
      <c r="D117" s="34" t="s">
        <v>31</v>
      </c>
      <c r="E117" s="31" t="s">
        <v>79</v>
      </c>
      <c r="F117" s="3"/>
    </row>
    <row r="118" spans="1:7" x14ac:dyDescent="0.25">
      <c r="A118" s="55" t="s">
        <v>3206</v>
      </c>
      <c r="B118" s="66" t="s">
        <v>3213</v>
      </c>
      <c r="C118" s="72"/>
      <c r="D118" s="67" t="s">
        <v>75</v>
      </c>
      <c r="E118" s="68" t="s">
        <v>3259</v>
      </c>
      <c r="F118" s="55"/>
      <c r="G118" s="66"/>
    </row>
    <row r="119" spans="1:7" ht="30" x14ac:dyDescent="0.25">
      <c r="A119" s="81" t="s">
        <v>36</v>
      </c>
      <c r="B119" s="66" t="s">
        <v>3213</v>
      </c>
      <c r="C119" s="72" t="s">
        <v>3215</v>
      </c>
      <c r="D119" s="65" t="s">
        <v>31</v>
      </c>
      <c r="E119" s="63" t="s">
        <v>3260</v>
      </c>
      <c r="F119" s="66"/>
    </row>
    <row r="120" spans="1:7" ht="30" x14ac:dyDescent="0.25">
      <c r="A120" s="80" t="s">
        <v>46</v>
      </c>
      <c r="B120" s="66" t="s">
        <v>3213</v>
      </c>
      <c r="C120" s="72" t="s">
        <v>3215</v>
      </c>
      <c r="D120" s="34" t="s">
        <v>31</v>
      </c>
      <c r="E120" s="31" t="s">
        <v>3261</v>
      </c>
      <c r="F120" s="35"/>
    </row>
    <row r="121" spans="1:7" x14ac:dyDescent="0.25">
      <c r="A121" s="34" t="s">
        <v>2960</v>
      </c>
      <c r="B121" s="66" t="s">
        <v>3213</v>
      </c>
      <c r="C121" s="72" t="s">
        <v>3215</v>
      </c>
      <c r="D121" s="34" t="s">
        <v>31</v>
      </c>
      <c r="E121" s="31" t="s">
        <v>2993</v>
      </c>
      <c r="F121" s="35"/>
    </row>
    <row r="122" spans="1:7" x14ac:dyDescent="0.25">
      <c r="A122" s="34" t="s">
        <v>2961</v>
      </c>
      <c r="B122" s="66" t="s">
        <v>3213</v>
      </c>
      <c r="C122" s="72" t="s">
        <v>3215</v>
      </c>
      <c r="D122" s="34" t="s">
        <v>31</v>
      </c>
      <c r="E122" s="31" t="s">
        <v>3143</v>
      </c>
      <c r="F122" s="35"/>
    </row>
    <row r="123" spans="1:7" ht="30" x14ac:dyDescent="0.25">
      <c r="A123" s="34" t="s">
        <v>3109</v>
      </c>
      <c r="B123" s="66" t="s">
        <v>3213</v>
      </c>
      <c r="C123" s="72" t="s">
        <v>3215</v>
      </c>
      <c r="D123" s="34" t="s">
        <v>31</v>
      </c>
      <c r="E123" s="31" t="s">
        <v>2994</v>
      </c>
      <c r="F123" s="35"/>
    </row>
    <row r="124" spans="1:7" x14ac:dyDescent="0.25">
      <c r="A124" s="34" t="s">
        <v>49</v>
      </c>
      <c r="B124" s="66" t="s">
        <v>3213</v>
      </c>
      <c r="C124" s="72" t="s">
        <v>3215</v>
      </c>
      <c r="D124" s="34" t="s">
        <v>32</v>
      </c>
      <c r="E124" s="31" t="s">
        <v>2995</v>
      </c>
      <c r="F124" s="35"/>
    </row>
    <row r="125" spans="1:7" x14ac:dyDescent="0.25">
      <c r="A125" s="34" t="s">
        <v>50</v>
      </c>
      <c r="B125" s="66" t="s">
        <v>3213</v>
      </c>
      <c r="C125" s="72" t="s">
        <v>3215</v>
      </c>
      <c r="D125" s="34" t="s">
        <v>32</v>
      </c>
      <c r="E125" s="31" t="s">
        <v>2996</v>
      </c>
      <c r="F125" s="35"/>
    </row>
    <row r="126" spans="1:7" x14ac:dyDescent="0.25">
      <c r="A126" s="34" t="s">
        <v>51</v>
      </c>
      <c r="B126" s="66" t="s">
        <v>3213</v>
      </c>
      <c r="C126" s="72" t="s">
        <v>3215</v>
      </c>
      <c r="D126" s="34" t="s">
        <v>32</v>
      </c>
      <c r="E126" s="31" t="s">
        <v>2997</v>
      </c>
      <c r="F126" s="35"/>
    </row>
    <row r="127" spans="1:7" x14ac:dyDescent="0.25">
      <c r="A127" s="34" t="s">
        <v>52</v>
      </c>
      <c r="B127" s="66" t="s">
        <v>3213</v>
      </c>
      <c r="C127" s="72" t="s">
        <v>3215</v>
      </c>
      <c r="D127" s="34" t="s">
        <v>32</v>
      </c>
      <c r="E127" s="31" t="s">
        <v>2998</v>
      </c>
      <c r="F127" s="35"/>
    </row>
    <row r="128" spans="1:7" x14ac:dyDescent="0.25">
      <c r="A128" s="34" t="s">
        <v>53</v>
      </c>
      <c r="B128" s="66" t="s">
        <v>3213</v>
      </c>
      <c r="C128" s="72" t="s">
        <v>3215</v>
      </c>
      <c r="D128" s="34" t="s">
        <v>32</v>
      </c>
      <c r="E128" s="31" t="s">
        <v>2999</v>
      </c>
      <c r="F128" s="35"/>
    </row>
    <row r="129" spans="1:6" x14ac:dyDescent="0.25">
      <c r="A129" s="34" t="s">
        <v>54</v>
      </c>
      <c r="B129" s="66" t="s">
        <v>3213</v>
      </c>
      <c r="C129" s="72" t="s">
        <v>3215</v>
      </c>
      <c r="D129" s="34" t="s">
        <v>31</v>
      </c>
      <c r="E129" s="31" t="s">
        <v>3000</v>
      </c>
      <c r="F129" s="35"/>
    </row>
    <row r="130" spans="1:6" x14ac:dyDescent="0.25">
      <c r="A130" s="34" t="s">
        <v>55</v>
      </c>
      <c r="B130" s="66" t="s">
        <v>3213</v>
      </c>
      <c r="C130" s="72" t="s">
        <v>3215</v>
      </c>
      <c r="D130" s="34" t="s">
        <v>32</v>
      </c>
      <c r="E130" s="31" t="s">
        <v>3014</v>
      </c>
      <c r="F130" s="27" t="str">
        <f>HYPERLINK("#IHMISVAIKUTUS","IHMISVAIKUTUS")</f>
        <v>IHMISVAIKUTUS</v>
      </c>
    </row>
    <row r="131" spans="1:6" x14ac:dyDescent="0.25">
      <c r="A131" s="34" t="s">
        <v>56</v>
      </c>
      <c r="B131" s="66" t="s">
        <v>3213</v>
      </c>
      <c r="C131" s="72" t="s">
        <v>3215</v>
      </c>
      <c r="D131" s="34" t="s">
        <v>75</v>
      </c>
      <c r="E131" s="31" t="s">
        <v>3001</v>
      </c>
      <c r="F131" s="3"/>
    </row>
    <row r="132" spans="1:6" x14ac:dyDescent="0.25">
      <c r="A132" s="34" t="s">
        <v>57</v>
      </c>
      <c r="B132" s="66" t="s">
        <v>3213</v>
      </c>
      <c r="C132" s="72" t="s">
        <v>3215</v>
      </c>
      <c r="D132" s="34" t="s">
        <v>75</v>
      </c>
      <c r="E132" s="31" t="s">
        <v>3002</v>
      </c>
      <c r="F132" s="3"/>
    </row>
    <row r="133" spans="1:6" x14ac:dyDescent="0.25">
      <c r="A133" s="34" t="s">
        <v>58</v>
      </c>
      <c r="B133" s="66" t="s">
        <v>3213</v>
      </c>
      <c r="C133" s="72" t="s">
        <v>3215</v>
      </c>
      <c r="D133" s="34" t="s">
        <v>75</v>
      </c>
      <c r="E133" s="31" t="s">
        <v>3003</v>
      </c>
      <c r="F133" s="3"/>
    </row>
    <row r="134" spans="1:6" x14ac:dyDescent="0.25">
      <c r="A134" s="34" t="s">
        <v>59</v>
      </c>
      <c r="B134" s="66" t="s">
        <v>3213</v>
      </c>
      <c r="C134" s="72" t="s">
        <v>3215</v>
      </c>
      <c r="D134" s="34" t="s">
        <v>75</v>
      </c>
      <c r="E134" s="31" t="s">
        <v>3004</v>
      </c>
      <c r="F134" s="3"/>
    </row>
    <row r="135" spans="1:6" x14ac:dyDescent="0.25">
      <c r="A135" s="34" t="s">
        <v>60</v>
      </c>
      <c r="B135" s="66" t="s">
        <v>3213</v>
      </c>
      <c r="C135" s="72" t="s">
        <v>3215</v>
      </c>
      <c r="D135" s="34" t="s">
        <v>31</v>
      </c>
      <c r="E135" s="31" t="s">
        <v>3005</v>
      </c>
      <c r="F135" s="3"/>
    </row>
    <row r="136" spans="1:6" x14ac:dyDescent="0.25">
      <c r="A136" s="34" t="s">
        <v>61</v>
      </c>
      <c r="B136" s="66" t="s">
        <v>3213</v>
      </c>
      <c r="C136" s="72" t="s">
        <v>3215</v>
      </c>
      <c r="D136" s="34" t="s">
        <v>75</v>
      </c>
      <c r="E136" s="31" t="s">
        <v>3006</v>
      </c>
      <c r="F136" s="3"/>
    </row>
    <row r="137" spans="1:6" x14ac:dyDescent="0.25">
      <c r="A137" s="34" t="s">
        <v>62</v>
      </c>
      <c r="B137" s="66" t="s">
        <v>3213</v>
      </c>
      <c r="C137" s="72" t="s">
        <v>3215</v>
      </c>
      <c r="D137" s="34" t="s">
        <v>75</v>
      </c>
      <c r="E137" s="31" t="s">
        <v>3007</v>
      </c>
      <c r="F137" s="3"/>
    </row>
    <row r="138" spans="1:6" x14ac:dyDescent="0.25">
      <c r="A138" s="34" t="s">
        <v>63</v>
      </c>
      <c r="B138" s="66" t="s">
        <v>3213</v>
      </c>
      <c r="C138" s="72" t="s">
        <v>3215</v>
      </c>
      <c r="D138" s="34" t="s">
        <v>75</v>
      </c>
      <c r="E138" s="31" t="s">
        <v>3008</v>
      </c>
      <c r="F138" s="3"/>
    </row>
    <row r="139" spans="1:6" x14ac:dyDescent="0.25">
      <c r="A139" s="34" t="s">
        <v>64</v>
      </c>
      <c r="B139" s="66" t="s">
        <v>3213</v>
      </c>
      <c r="C139" s="72" t="s">
        <v>3215</v>
      </c>
      <c r="D139" s="34" t="s">
        <v>75</v>
      </c>
      <c r="E139" s="31" t="s">
        <v>3009</v>
      </c>
      <c r="F139" s="3"/>
    </row>
    <row r="140" spans="1:6" x14ac:dyDescent="0.25">
      <c r="A140" s="34" t="s">
        <v>65</v>
      </c>
      <c r="B140" s="66" t="s">
        <v>3213</v>
      </c>
      <c r="C140" s="72" t="s">
        <v>3215</v>
      </c>
      <c r="D140" s="34" t="s">
        <v>75</v>
      </c>
      <c r="E140" s="31" t="s">
        <v>3010</v>
      </c>
      <c r="F140" s="3"/>
    </row>
    <row r="141" spans="1:6" x14ac:dyDescent="0.25">
      <c r="A141" s="34" t="s">
        <v>66</v>
      </c>
      <c r="B141" s="66" t="s">
        <v>3213</v>
      </c>
      <c r="C141" s="72" t="s">
        <v>3215</v>
      </c>
      <c r="D141" s="34" t="s">
        <v>75</v>
      </c>
      <c r="E141" s="31" t="s">
        <v>3015</v>
      </c>
      <c r="F141" s="3"/>
    </row>
    <row r="142" spans="1:6" x14ac:dyDescent="0.25">
      <c r="A142" s="34" t="s">
        <v>67</v>
      </c>
      <c r="B142" s="66" t="s">
        <v>3213</v>
      </c>
      <c r="C142" s="72" t="s">
        <v>3215</v>
      </c>
      <c r="D142" s="34" t="s">
        <v>75</v>
      </c>
      <c r="E142" s="31" t="s">
        <v>3016</v>
      </c>
      <c r="F142" s="3"/>
    </row>
    <row r="143" spans="1:6" x14ac:dyDescent="0.25">
      <c r="A143" s="34" t="s">
        <v>68</v>
      </c>
      <c r="B143" s="66" t="s">
        <v>3213</v>
      </c>
      <c r="C143" s="72" t="s">
        <v>3215</v>
      </c>
      <c r="D143" s="34" t="s">
        <v>31</v>
      </c>
      <c r="E143" s="31" t="s">
        <v>3017</v>
      </c>
      <c r="F143" s="3"/>
    </row>
    <row r="144" spans="1:6" ht="60" x14ac:dyDescent="0.25">
      <c r="A144" s="34" t="s">
        <v>3209</v>
      </c>
      <c r="B144" s="35" t="s">
        <v>3054</v>
      </c>
      <c r="C144" s="72"/>
      <c r="D144" s="34" t="s">
        <v>33</v>
      </c>
      <c r="E144" s="68" t="s">
        <v>3234</v>
      </c>
      <c r="F144" s="3"/>
    </row>
    <row r="145" spans="1:6" ht="60" x14ac:dyDescent="0.25">
      <c r="A145" s="34" t="s">
        <v>3210</v>
      </c>
      <c r="B145" s="35" t="s">
        <v>3054</v>
      </c>
      <c r="C145" s="72"/>
      <c r="D145" s="34" t="s">
        <v>33</v>
      </c>
      <c r="E145" s="68" t="s">
        <v>3235</v>
      </c>
      <c r="F145" s="55"/>
    </row>
    <row r="146" spans="1:6" ht="45" x14ac:dyDescent="0.25">
      <c r="A146" s="30" t="s">
        <v>3039</v>
      </c>
      <c r="B146" s="35" t="s">
        <v>3055</v>
      </c>
      <c r="C146" s="72"/>
      <c r="D146" s="34" t="s">
        <v>32</v>
      </c>
      <c r="E146" s="68" t="s">
        <v>3236</v>
      </c>
      <c r="F146" s="55"/>
    </row>
    <row r="147" spans="1:6" ht="45" x14ac:dyDescent="0.25">
      <c r="A147" s="30" t="s">
        <v>3040</v>
      </c>
      <c r="B147" s="35" t="s">
        <v>3055</v>
      </c>
      <c r="C147" s="72"/>
      <c r="D147" s="34" t="s">
        <v>33</v>
      </c>
      <c r="E147" s="68" t="s">
        <v>3237</v>
      </c>
      <c r="F147" s="55"/>
    </row>
    <row r="148" spans="1:6" ht="60" x14ac:dyDescent="0.25">
      <c r="A148" s="30" t="s">
        <v>3041</v>
      </c>
      <c r="B148" s="35" t="s">
        <v>3056</v>
      </c>
      <c r="C148" s="72"/>
      <c r="D148" s="34" t="s">
        <v>31</v>
      </c>
      <c r="E148" s="68" t="s">
        <v>3238</v>
      </c>
      <c r="F148" s="55"/>
    </row>
    <row r="149" spans="1:6" ht="60" x14ac:dyDescent="0.25">
      <c r="A149" s="30" t="s">
        <v>3042</v>
      </c>
      <c r="B149" s="35" t="s">
        <v>3056</v>
      </c>
      <c r="C149" s="72"/>
      <c r="D149" s="34" t="s">
        <v>31</v>
      </c>
      <c r="E149" s="68" t="s">
        <v>3239</v>
      </c>
      <c r="F149" s="55"/>
    </row>
    <row r="150" spans="1:6" ht="30" x14ac:dyDescent="0.25">
      <c r="A150" s="30" t="s">
        <v>3164</v>
      </c>
      <c r="B150" s="35" t="s">
        <v>74</v>
      </c>
      <c r="C150" s="72"/>
      <c r="D150" s="34" t="s">
        <v>33</v>
      </c>
      <c r="E150" s="68" t="s">
        <v>3251</v>
      </c>
      <c r="F150" s="55"/>
    </row>
    <row r="151" spans="1:6" ht="30" x14ac:dyDescent="0.25">
      <c r="A151" s="30" t="s">
        <v>3165</v>
      </c>
      <c r="B151" s="35" t="s">
        <v>74</v>
      </c>
      <c r="C151" s="72"/>
      <c r="D151" s="34" t="s">
        <v>33</v>
      </c>
      <c r="E151" s="68" t="s">
        <v>3252</v>
      </c>
      <c r="F151" s="55"/>
    </row>
    <row r="152" spans="1:6" ht="30" x14ac:dyDescent="0.25">
      <c r="A152" s="30" t="s">
        <v>2962</v>
      </c>
      <c r="B152" s="35" t="s">
        <v>3056</v>
      </c>
      <c r="C152" s="72"/>
      <c r="D152" s="34" t="s">
        <v>33</v>
      </c>
      <c r="E152" s="68" t="s">
        <v>3240</v>
      </c>
      <c r="F152" s="55"/>
    </row>
    <row r="153" spans="1:6" ht="30" x14ac:dyDescent="0.25">
      <c r="A153" s="30" t="s">
        <v>2963</v>
      </c>
      <c r="B153" s="35" t="s">
        <v>3056</v>
      </c>
      <c r="C153" s="72"/>
      <c r="D153" s="34" t="s">
        <v>33</v>
      </c>
      <c r="E153" s="68" t="s">
        <v>3241</v>
      </c>
      <c r="F153" s="55"/>
    </row>
    <row r="154" spans="1:6" ht="30" x14ac:dyDescent="0.25">
      <c r="A154" s="30" t="s">
        <v>2964</v>
      </c>
      <c r="B154" s="35" t="s">
        <v>3056</v>
      </c>
      <c r="C154" s="72"/>
      <c r="D154" s="34" t="s">
        <v>33</v>
      </c>
      <c r="E154" s="68" t="s">
        <v>3242</v>
      </c>
      <c r="F154" s="55"/>
    </row>
    <row r="155" spans="1:6" ht="30" x14ac:dyDescent="0.25">
      <c r="A155" s="30" t="s">
        <v>2965</v>
      </c>
      <c r="B155" s="35" t="s">
        <v>3056</v>
      </c>
      <c r="C155" s="72"/>
      <c r="D155" s="34" t="s">
        <v>33</v>
      </c>
      <c r="E155" s="68" t="s">
        <v>3243</v>
      </c>
      <c r="F155" s="55"/>
    </row>
    <row r="156" spans="1:6" ht="30" x14ac:dyDescent="0.25">
      <c r="A156" s="30" t="s">
        <v>2966</v>
      </c>
      <c r="B156" s="35" t="s">
        <v>3056</v>
      </c>
      <c r="C156" s="72"/>
      <c r="D156" s="34" t="s">
        <v>33</v>
      </c>
      <c r="E156" s="68" t="s">
        <v>3244</v>
      </c>
      <c r="F156" s="55"/>
    </row>
    <row r="157" spans="1:6" ht="30" x14ac:dyDescent="0.25">
      <c r="A157" s="30" t="s">
        <v>2967</v>
      </c>
      <c r="B157" s="35" t="s">
        <v>3056</v>
      </c>
      <c r="C157" s="72"/>
      <c r="D157" s="34" t="s">
        <v>33</v>
      </c>
      <c r="E157" s="68" t="s">
        <v>3245</v>
      </c>
      <c r="F157" s="55"/>
    </row>
    <row r="158" spans="1:6" ht="30" x14ac:dyDescent="0.25">
      <c r="A158" s="30" t="s">
        <v>2968</v>
      </c>
      <c r="B158" s="35" t="s">
        <v>3056</v>
      </c>
      <c r="C158" s="72"/>
      <c r="D158" s="34" t="s">
        <v>33</v>
      </c>
      <c r="E158" s="68" t="s">
        <v>3246</v>
      </c>
      <c r="F158" s="55"/>
    </row>
    <row r="159" spans="1:6" ht="30" x14ac:dyDescent="0.25">
      <c r="A159" s="34" t="s">
        <v>2969</v>
      </c>
      <c r="B159" s="35" t="s">
        <v>3056</v>
      </c>
      <c r="C159" s="72"/>
      <c r="D159" s="34" t="s">
        <v>33</v>
      </c>
      <c r="E159" s="68" t="s">
        <v>3247</v>
      </c>
      <c r="F159" s="55"/>
    </row>
    <row r="160" spans="1:6" ht="30" x14ac:dyDescent="0.25">
      <c r="A160" s="30" t="s">
        <v>2970</v>
      </c>
      <c r="B160" s="35" t="s">
        <v>3056</v>
      </c>
      <c r="C160" s="72"/>
      <c r="D160" s="34" t="s">
        <v>33</v>
      </c>
      <c r="E160" s="77" t="s">
        <v>3248</v>
      </c>
      <c r="F160" s="55"/>
    </row>
    <row r="161" spans="1:6" ht="30" x14ac:dyDescent="0.25">
      <c r="A161" s="30" t="s">
        <v>2971</v>
      </c>
      <c r="B161" s="35" t="s">
        <v>3056</v>
      </c>
      <c r="C161" s="72"/>
      <c r="D161" s="34" t="s">
        <v>33</v>
      </c>
      <c r="E161" s="77" t="s">
        <v>3249</v>
      </c>
      <c r="F161" s="55"/>
    </row>
    <row r="162" spans="1:6" ht="45" x14ac:dyDescent="0.25">
      <c r="A162" s="30" t="s">
        <v>2972</v>
      </c>
      <c r="B162" s="35" t="s">
        <v>3056</v>
      </c>
      <c r="C162" s="72"/>
      <c r="D162" s="34" t="s">
        <v>33</v>
      </c>
      <c r="E162" s="77" t="s">
        <v>3250</v>
      </c>
      <c r="F162" s="55"/>
    </row>
    <row r="163" spans="1:6" x14ac:dyDescent="0.25">
      <c r="A163" s="30" t="s">
        <v>3018</v>
      </c>
      <c r="B163" s="35" t="s">
        <v>3150</v>
      </c>
      <c r="C163" s="72"/>
      <c r="D163" s="34" t="s">
        <v>33</v>
      </c>
      <c r="E163" s="29" t="s">
        <v>3019</v>
      </c>
    </row>
    <row r="164" spans="1:6" x14ac:dyDescent="0.25">
      <c r="A164" s="30" t="s">
        <v>3043</v>
      </c>
      <c r="B164" s="35" t="s">
        <v>3150</v>
      </c>
      <c r="C164" s="72"/>
      <c r="D164" s="34" t="s">
        <v>31</v>
      </c>
      <c r="E164" s="29" t="s">
        <v>3020</v>
      </c>
    </row>
    <row r="165" spans="1:6" x14ac:dyDescent="0.25">
      <c r="B165" s="13"/>
      <c r="C165" s="71"/>
    </row>
    <row r="166" spans="1:6" x14ac:dyDescent="0.25">
      <c r="B166" s="13"/>
      <c r="C166" s="71"/>
    </row>
    <row r="167" spans="1:6" x14ac:dyDescent="0.25">
      <c r="B167" s="13"/>
      <c r="C167" s="71"/>
    </row>
    <row r="168" spans="1:6" x14ac:dyDescent="0.25">
      <c r="B168" s="13"/>
      <c r="C168" s="71"/>
    </row>
    <row r="169" spans="1:6" x14ac:dyDescent="0.25">
      <c r="B169" s="13"/>
      <c r="C169" s="71"/>
    </row>
    <row r="170" spans="1:6" x14ac:dyDescent="0.25">
      <c r="B170" s="13"/>
      <c r="C170" s="71"/>
    </row>
    <row r="171" spans="1:6" x14ac:dyDescent="0.25">
      <c r="B171" s="13"/>
      <c r="C171" s="71"/>
    </row>
    <row r="172" spans="1:6" x14ac:dyDescent="0.25">
      <c r="B172" s="13"/>
      <c r="C172" s="71"/>
    </row>
    <row r="173" spans="1:6" x14ac:dyDescent="0.25">
      <c r="B173" s="13"/>
      <c r="C173" s="71"/>
    </row>
    <row r="174" spans="1:6" x14ac:dyDescent="0.25">
      <c r="B174" s="13"/>
      <c r="C174" s="71"/>
    </row>
    <row r="175" spans="1:6" x14ac:dyDescent="0.25">
      <c r="B175" s="13"/>
      <c r="C175" s="71"/>
    </row>
    <row r="176" spans="1:6" x14ac:dyDescent="0.25">
      <c r="B176" s="13"/>
      <c r="C176" s="71"/>
    </row>
    <row r="177" spans="2:3" x14ac:dyDescent="0.25">
      <c r="B177" s="13"/>
      <c r="C177" s="71"/>
    </row>
    <row r="178" spans="2:3" x14ac:dyDescent="0.25">
      <c r="B178" s="13"/>
      <c r="C178" s="7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2CD1B-0BB4-4A39-B0E9-14E5CBAC76B7}">
  <dimension ref="A1:C14"/>
  <sheetViews>
    <sheetView workbookViewId="0"/>
  </sheetViews>
  <sheetFormatPr defaultRowHeight="15" x14ac:dyDescent="0.25"/>
  <cols>
    <col min="1" max="1" width="26.7109375" bestFit="1" customWidth="1"/>
    <col min="2" max="2" width="12.7109375" bestFit="1" customWidth="1"/>
    <col min="3" max="3" width="66.140625" customWidth="1"/>
  </cols>
  <sheetData>
    <row r="1" spans="1:3" x14ac:dyDescent="0.25">
      <c r="A1" s="12" t="s">
        <v>27</v>
      </c>
      <c r="B1" s="12" t="s">
        <v>30</v>
      </c>
      <c r="C1" s="12" t="s">
        <v>28</v>
      </c>
    </row>
    <row r="2" spans="1:3" x14ac:dyDescent="0.25">
      <c r="A2" s="3" t="s">
        <v>29</v>
      </c>
      <c r="B2" s="3" t="s">
        <v>32</v>
      </c>
      <c r="C2" s="3" t="s">
        <v>3083</v>
      </c>
    </row>
    <row r="3" spans="1:3" x14ac:dyDescent="0.25">
      <c r="A3" t="s">
        <v>35</v>
      </c>
      <c r="B3" t="s">
        <v>32</v>
      </c>
      <c r="C3" t="s">
        <v>3188</v>
      </c>
    </row>
    <row r="4" spans="1:3" ht="48" customHeight="1" x14ac:dyDescent="0.25">
      <c r="A4" s="1" t="s">
        <v>36</v>
      </c>
      <c r="B4" t="s">
        <v>31</v>
      </c>
      <c r="C4" s="61" t="s">
        <v>3253</v>
      </c>
    </row>
    <row r="5" spans="1:3" x14ac:dyDescent="0.25">
      <c r="A5" t="s">
        <v>3177</v>
      </c>
      <c r="B5" s="54" t="s">
        <v>31</v>
      </c>
      <c r="C5" s="48" t="s">
        <v>3178</v>
      </c>
    </row>
    <row r="6" spans="1:3" x14ac:dyDescent="0.25">
      <c r="A6" t="s">
        <v>37</v>
      </c>
      <c r="B6" s="54" t="s">
        <v>31</v>
      </c>
      <c r="C6" t="s">
        <v>3084</v>
      </c>
    </row>
    <row r="7" spans="1:3" x14ac:dyDescent="0.25">
      <c r="A7" t="s">
        <v>41</v>
      </c>
      <c r="B7" s="54" t="s">
        <v>31</v>
      </c>
      <c r="C7" s="49" t="s">
        <v>3183</v>
      </c>
    </row>
    <row r="8" spans="1:3" x14ac:dyDescent="0.25">
      <c r="A8" t="s">
        <v>3085</v>
      </c>
      <c r="B8" s="54" t="s">
        <v>31</v>
      </c>
      <c r="C8" s="49" t="s">
        <v>3184</v>
      </c>
    </row>
    <row r="9" spans="1:3" x14ac:dyDescent="0.25">
      <c r="A9" t="s">
        <v>42</v>
      </c>
      <c r="B9" s="54" t="s">
        <v>31</v>
      </c>
      <c r="C9" s="49" t="s">
        <v>3179</v>
      </c>
    </row>
    <row r="10" spans="1:3" x14ac:dyDescent="0.25">
      <c r="A10" t="s">
        <v>43</v>
      </c>
      <c r="B10" s="54" t="s">
        <v>31</v>
      </c>
      <c r="C10" s="49" t="s">
        <v>3180</v>
      </c>
    </row>
    <row r="11" spans="1:3" x14ac:dyDescent="0.25">
      <c r="A11" t="s">
        <v>44</v>
      </c>
      <c r="B11" s="54" t="s">
        <v>31</v>
      </c>
      <c r="C11" s="49" t="s">
        <v>3181</v>
      </c>
    </row>
    <row r="12" spans="1:3" x14ac:dyDescent="0.25">
      <c r="A12" t="s">
        <v>38</v>
      </c>
      <c r="B12" s="54" t="s">
        <v>31</v>
      </c>
      <c r="C12" s="49" t="s">
        <v>3185</v>
      </c>
    </row>
    <row r="13" spans="1:3" x14ac:dyDescent="0.25">
      <c r="A13" t="s">
        <v>45</v>
      </c>
      <c r="B13" s="54" t="s">
        <v>31</v>
      </c>
      <c r="C13" s="49" t="s">
        <v>3182</v>
      </c>
    </row>
    <row r="14" spans="1:3" x14ac:dyDescent="0.25">
      <c r="A14" t="s">
        <v>40</v>
      </c>
      <c r="B14" s="54" t="s">
        <v>31</v>
      </c>
      <c r="C14" s="48" t="s">
        <v>3186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9A741-0FCB-4F8D-A909-B1F01865211A}">
  <dimension ref="A1:C15"/>
  <sheetViews>
    <sheetView workbookViewId="0"/>
  </sheetViews>
  <sheetFormatPr defaultRowHeight="15" x14ac:dyDescent="0.25"/>
  <cols>
    <col min="1" max="1" width="26.7109375" bestFit="1" customWidth="1"/>
    <col min="2" max="2" width="12.7109375" bestFit="1" customWidth="1"/>
    <col min="3" max="3" width="63.7109375" customWidth="1"/>
  </cols>
  <sheetData>
    <row r="1" spans="1:3" x14ac:dyDescent="0.25">
      <c r="A1" s="12" t="s">
        <v>27</v>
      </c>
      <c r="B1" s="12" t="s">
        <v>30</v>
      </c>
      <c r="C1" s="12" t="s">
        <v>28</v>
      </c>
    </row>
    <row r="2" spans="1:3" x14ac:dyDescent="0.25">
      <c r="A2" s="3" t="s">
        <v>29</v>
      </c>
      <c r="B2" s="3" t="s">
        <v>32</v>
      </c>
      <c r="C2" s="51" t="s">
        <v>3083</v>
      </c>
    </row>
    <row r="3" spans="1:3" x14ac:dyDescent="0.25">
      <c r="A3" t="s">
        <v>35</v>
      </c>
      <c r="B3" t="s">
        <v>32</v>
      </c>
      <c r="C3" t="s">
        <v>3188</v>
      </c>
    </row>
    <row r="4" spans="1:3" x14ac:dyDescent="0.25">
      <c r="A4" t="s">
        <v>36</v>
      </c>
      <c r="B4" s="54" t="s">
        <v>31</v>
      </c>
      <c r="C4" t="s">
        <v>3189</v>
      </c>
    </row>
    <row r="5" spans="1:3" ht="60" x14ac:dyDescent="0.25">
      <c r="A5" s="1" t="s">
        <v>46</v>
      </c>
      <c r="B5" s="54" t="s">
        <v>31</v>
      </c>
      <c r="C5" s="61" t="s">
        <v>3254</v>
      </c>
    </row>
    <row r="6" spans="1:3" x14ac:dyDescent="0.25">
      <c r="A6" t="s">
        <v>47</v>
      </c>
      <c r="B6" s="54" t="s">
        <v>31</v>
      </c>
      <c r="C6" s="52" t="s">
        <v>3187</v>
      </c>
    </row>
    <row r="7" spans="1:3" s="50" customFormat="1" x14ac:dyDescent="0.25">
      <c r="A7" s="50" t="s">
        <v>3177</v>
      </c>
      <c r="B7" s="54" t="s">
        <v>31</v>
      </c>
      <c r="C7" s="52" t="s">
        <v>3178</v>
      </c>
    </row>
    <row r="8" spans="1:3" x14ac:dyDescent="0.25">
      <c r="A8" t="s">
        <v>41</v>
      </c>
      <c r="B8" s="54" t="s">
        <v>31</v>
      </c>
      <c r="C8" s="50" t="s">
        <v>3183</v>
      </c>
    </row>
    <row r="9" spans="1:3" x14ac:dyDescent="0.25">
      <c r="A9" t="s">
        <v>3086</v>
      </c>
      <c r="B9" s="54" t="s">
        <v>31</v>
      </c>
      <c r="C9" s="50" t="s">
        <v>3184</v>
      </c>
    </row>
    <row r="10" spans="1:3" x14ac:dyDescent="0.25">
      <c r="A10" t="s">
        <v>42</v>
      </c>
      <c r="B10" s="54" t="s">
        <v>31</v>
      </c>
      <c r="C10" s="50" t="s">
        <v>3179</v>
      </c>
    </row>
    <row r="11" spans="1:3" x14ac:dyDescent="0.25">
      <c r="A11" t="s">
        <v>43</v>
      </c>
      <c r="B11" s="54" t="s">
        <v>31</v>
      </c>
      <c r="C11" s="50" t="s">
        <v>3180</v>
      </c>
    </row>
    <row r="12" spans="1:3" x14ac:dyDescent="0.25">
      <c r="A12" t="s">
        <v>48</v>
      </c>
      <c r="B12" s="54" t="s">
        <v>31</v>
      </c>
      <c r="C12" s="50" t="s">
        <v>3181</v>
      </c>
    </row>
    <row r="13" spans="1:3" x14ac:dyDescent="0.25">
      <c r="A13" t="s">
        <v>38</v>
      </c>
      <c r="B13" s="54" t="s">
        <v>31</v>
      </c>
      <c r="C13" t="s">
        <v>3185</v>
      </c>
    </row>
    <row r="14" spans="1:3" x14ac:dyDescent="0.25">
      <c r="A14" t="s">
        <v>39</v>
      </c>
      <c r="B14" s="54" t="s">
        <v>31</v>
      </c>
      <c r="C14" s="50" t="s">
        <v>3182</v>
      </c>
    </row>
    <row r="15" spans="1:3" x14ac:dyDescent="0.25">
      <c r="A15" t="s">
        <v>40</v>
      </c>
      <c r="B15" s="54" t="s">
        <v>31</v>
      </c>
      <c r="C15" s="50" t="s">
        <v>3186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34895-F4B5-49FB-95FD-A6AAD5D901A3}">
  <dimension ref="A1:C15"/>
  <sheetViews>
    <sheetView workbookViewId="0"/>
  </sheetViews>
  <sheetFormatPr defaultRowHeight="15" x14ac:dyDescent="0.25"/>
  <cols>
    <col min="1" max="1" width="26.7109375" customWidth="1"/>
    <col min="2" max="2" width="12.7109375" bestFit="1" customWidth="1"/>
    <col min="3" max="3" width="67.5703125" customWidth="1"/>
  </cols>
  <sheetData>
    <row r="1" spans="1:3" x14ac:dyDescent="0.25">
      <c r="A1" s="12" t="s">
        <v>27</v>
      </c>
      <c r="B1" s="12" t="s">
        <v>30</v>
      </c>
      <c r="C1" s="12" t="s">
        <v>28</v>
      </c>
    </row>
    <row r="2" spans="1:3" x14ac:dyDescent="0.25">
      <c r="A2" s="3" t="s">
        <v>29</v>
      </c>
      <c r="B2" s="3" t="s">
        <v>32</v>
      </c>
      <c r="C2" s="53" t="s">
        <v>3083</v>
      </c>
    </row>
    <row r="3" spans="1:3" x14ac:dyDescent="0.25">
      <c r="A3" t="s">
        <v>35</v>
      </c>
      <c r="B3" t="s">
        <v>32</v>
      </c>
      <c r="C3" t="s">
        <v>3188</v>
      </c>
    </row>
    <row r="4" spans="1:3" x14ac:dyDescent="0.25">
      <c r="A4" t="s">
        <v>36</v>
      </c>
      <c r="B4" s="54" t="s">
        <v>31</v>
      </c>
      <c r="C4" t="s">
        <v>3189</v>
      </c>
    </row>
    <row r="5" spans="1:3" x14ac:dyDescent="0.25">
      <c r="A5" t="s">
        <v>46</v>
      </c>
      <c r="B5" s="54" t="s">
        <v>31</v>
      </c>
      <c r="C5" t="s">
        <v>3190</v>
      </c>
    </row>
    <row r="6" spans="1:3" ht="45" x14ac:dyDescent="0.25">
      <c r="A6" s="1" t="s">
        <v>2944</v>
      </c>
      <c r="B6" s="54" t="s">
        <v>31</v>
      </c>
      <c r="C6" s="77" t="s">
        <v>3255</v>
      </c>
    </row>
    <row r="7" spans="1:3" s="50" customFormat="1" x14ac:dyDescent="0.25">
      <c r="A7" s="50" t="s">
        <v>3177</v>
      </c>
      <c r="B7" s="54" t="s">
        <v>31</v>
      </c>
      <c r="C7" s="54" t="s">
        <v>3178</v>
      </c>
    </row>
    <row r="8" spans="1:3" x14ac:dyDescent="0.25">
      <c r="A8" t="s">
        <v>41</v>
      </c>
      <c r="B8" s="54" t="s">
        <v>31</v>
      </c>
      <c r="C8" s="58" t="s">
        <v>3183</v>
      </c>
    </row>
    <row r="9" spans="1:3" x14ac:dyDescent="0.25">
      <c r="A9" t="s">
        <v>3086</v>
      </c>
      <c r="B9" s="54" t="s">
        <v>31</v>
      </c>
      <c r="C9" s="58" t="s">
        <v>3184</v>
      </c>
    </row>
    <row r="10" spans="1:3" x14ac:dyDescent="0.25">
      <c r="A10" t="s">
        <v>42</v>
      </c>
      <c r="B10" s="54" t="s">
        <v>31</v>
      </c>
      <c r="C10" s="54" t="s">
        <v>3179</v>
      </c>
    </row>
    <row r="11" spans="1:3" x14ac:dyDescent="0.25">
      <c r="A11" t="s">
        <v>43</v>
      </c>
      <c r="B11" s="54" t="s">
        <v>31</v>
      </c>
      <c r="C11" s="54" t="s">
        <v>3180</v>
      </c>
    </row>
    <row r="12" spans="1:3" x14ac:dyDescent="0.25">
      <c r="A12" t="s">
        <v>48</v>
      </c>
      <c r="B12" s="54" t="s">
        <v>31</v>
      </c>
      <c r="C12" s="54" t="s">
        <v>3181</v>
      </c>
    </row>
    <row r="13" spans="1:3" x14ac:dyDescent="0.25">
      <c r="A13" t="s">
        <v>38</v>
      </c>
      <c r="B13" s="54" t="s">
        <v>31</v>
      </c>
      <c r="C13" s="54" t="s">
        <v>3185</v>
      </c>
    </row>
    <row r="14" spans="1:3" x14ac:dyDescent="0.25">
      <c r="A14" t="s">
        <v>39</v>
      </c>
      <c r="B14" s="54" t="s">
        <v>31</v>
      </c>
      <c r="C14" s="54" t="s">
        <v>3182</v>
      </c>
    </row>
    <row r="15" spans="1:3" x14ac:dyDescent="0.25">
      <c r="A15" t="s">
        <v>40</v>
      </c>
      <c r="B15" s="54" t="s">
        <v>31</v>
      </c>
      <c r="C15" t="s">
        <v>3186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5F87D-62CD-49A6-A501-A157BA5950A7}">
  <dimension ref="A1:D2870"/>
  <sheetViews>
    <sheetView zoomScaleNormal="100" workbookViewId="0">
      <pane ySplit="1" topLeftCell="A2" activePane="bottomLeft" state="frozen"/>
      <selection pane="bottomLeft"/>
    </sheetView>
  </sheetViews>
  <sheetFormatPr defaultColWidth="8.85546875" defaultRowHeight="15.75" x14ac:dyDescent="0.25"/>
  <cols>
    <col min="1" max="1" width="39.42578125" style="18" bestFit="1" customWidth="1"/>
    <col min="2" max="2" width="15" style="18" customWidth="1"/>
    <col min="3" max="3" width="67.140625" style="18" customWidth="1"/>
    <col min="4" max="16384" width="8.85546875" style="15"/>
  </cols>
  <sheetData>
    <row r="1" spans="1:3" ht="15" x14ac:dyDescent="0.2">
      <c r="A1" s="57" t="s">
        <v>82</v>
      </c>
      <c r="B1" s="57" t="s">
        <v>83</v>
      </c>
      <c r="C1" s="57" t="s">
        <v>84</v>
      </c>
    </row>
    <row r="2" spans="1:3" x14ac:dyDescent="0.25">
      <c r="A2" s="16" t="s">
        <v>85</v>
      </c>
      <c r="B2" s="17">
        <v>1</v>
      </c>
      <c r="C2" s="16" t="s">
        <v>86</v>
      </c>
    </row>
    <row r="3" spans="1:3" x14ac:dyDescent="0.25">
      <c r="A3" s="16" t="s">
        <v>85</v>
      </c>
      <c r="B3" s="17">
        <v>2</v>
      </c>
      <c r="C3" s="16" t="s">
        <v>87</v>
      </c>
    </row>
    <row r="4" spans="1:3" x14ac:dyDescent="0.25">
      <c r="A4" s="16" t="s">
        <v>85</v>
      </c>
      <c r="B4" s="17">
        <v>3</v>
      </c>
      <c r="C4" s="16" t="s">
        <v>88</v>
      </c>
    </row>
    <row r="5" spans="1:3" x14ac:dyDescent="0.25">
      <c r="A5" s="16" t="s">
        <v>85</v>
      </c>
      <c r="B5" s="17">
        <v>4</v>
      </c>
      <c r="C5" s="16" t="s">
        <v>89</v>
      </c>
    </row>
    <row r="6" spans="1:3" x14ac:dyDescent="0.25">
      <c r="A6" s="16" t="s">
        <v>85</v>
      </c>
      <c r="B6" s="17">
        <v>5</v>
      </c>
      <c r="C6" s="16" t="s">
        <v>90</v>
      </c>
    </row>
    <row r="7" spans="1:3" x14ac:dyDescent="0.25">
      <c r="A7" s="16" t="s">
        <v>85</v>
      </c>
      <c r="B7" s="17">
        <v>6</v>
      </c>
      <c r="C7" s="16" t="s">
        <v>91</v>
      </c>
    </row>
    <row r="8" spans="1:3" x14ac:dyDescent="0.25">
      <c r="A8" s="16" t="s">
        <v>85</v>
      </c>
      <c r="B8" s="17">
        <v>7</v>
      </c>
      <c r="C8" s="16" t="s">
        <v>92</v>
      </c>
    </row>
    <row r="9" spans="1:3" x14ac:dyDescent="0.25">
      <c r="A9" s="16" t="s">
        <v>85</v>
      </c>
      <c r="B9" s="17">
        <v>8</v>
      </c>
      <c r="C9" s="16" t="s">
        <v>93</v>
      </c>
    </row>
    <row r="10" spans="1:3" x14ac:dyDescent="0.25">
      <c r="A10" s="16" t="s">
        <v>85</v>
      </c>
      <c r="B10" s="17">
        <v>9</v>
      </c>
      <c r="C10" s="16" t="s">
        <v>2879</v>
      </c>
    </row>
    <row r="11" spans="1:3" x14ac:dyDescent="0.25">
      <c r="A11" s="16" t="s">
        <v>85</v>
      </c>
      <c r="B11" s="17">
        <v>10</v>
      </c>
      <c r="C11" s="16" t="s">
        <v>2878</v>
      </c>
    </row>
    <row r="12" spans="1:3" x14ac:dyDescent="0.25">
      <c r="A12" s="16" t="s">
        <v>85</v>
      </c>
      <c r="B12" s="17">
        <v>11</v>
      </c>
      <c r="C12" s="16" t="s">
        <v>2877</v>
      </c>
    </row>
    <row r="13" spans="1:3" x14ac:dyDescent="0.25">
      <c r="A13" s="16" t="s">
        <v>85</v>
      </c>
      <c r="B13" s="17">
        <v>99</v>
      </c>
      <c r="C13" s="16" t="s">
        <v>2876</v>
      </c>
    </row>
    <row r="14" spans="1:3" s="19" customFormat="1" x14ac:dyDescent="0.25">
      <c r="A14" s="18" t="s">
        <v>3060</v>
      </c>
      <c r="B14" s="18">
        <v>1</v>
      </c>
      <c r="C14" s="18" t="s">
        <v>94</v>
      </c>
    </row>
    <row r="15" spans="1:3" s="19" customFormat="1" x14ac:dyDescent="0.25">
      <c r="A15" s="18" t="s">
        <v>3060</v>
      </c>
      <c r="B15" s="18">
        <v>2</v>
      </c>
      <c r="C15" s="18" t="s">
        <v>95</v>
      </c>
    </row>
    <row r="16" spans="1:3" s="19" customFormat="1" x14ac:dyDescent="0.25">
      <c r="A16" s="18" t="s">
        <v>3060</v>
      </c>
      <c r="B16" s="18">
        <v>3</v>
      </c>
      <c r="C16" s="18" t="s">
        <v>96</v>
      </c>
    </row>
    <row r="17" spans="1:3" s="19" customFormat="1" x14ac:dyDescent="0.25">
      <c r="A17" s="18" t="s">
        <v>3060</v>
      </c>
      <c r="B17" s="18">
        <v>4</v>
      </c>
      <c r="C17" s="18" t="s">
        <v>97</v>
      </c>
    </row>
    <row r="18" spans="1:3" s="19" customFormat="1" x14ac:dyDescent="0.25">
      <c r="A18" s="18" t="s">
        <v>3060</v>
      </c>
      <c r="B18" s="18">
        <v>5</v>
      </c>
      <c r="C18" s="18" t="s">
        <v>98</v>
      </c>
    </row>
    <row r="19" spans="1:3" s="19" customFormat="1" x14ac:dyDescent="0.25">
      <c r="A19" s="18" t="s">
        <v>3060</v>
      </c>
      <c r="B19" s="18">
        <v>6</v>
      </c>
      <c r="C19" s="18" t="s">
        <v>99</v>
      </c>
    </row>
    <row r="20" spans="1:3" s="19" customFormat="1" x14ac:dyDescent="0.25">
      <c r="A20" s="18" t="s">
        <v>3060</v>
      </c>
      <c r="B20" s="18">
        <v>7</v>
      </c>
      <c r="C20" s="18" t="s">
        <v>100</v>
      </c>
    </row>
    <row r="21" spans="1:3" s="19" customFormat="1" x14ac:dyDescent="0.25">
      <c r="A21" s="18" t="s">
        <v>3060</v>
      </c>
      <c r="B21" s="18">
        <v>8</v>
      </c>
      <c r="C21" s="18" t="s">
        <v>101</v>
      </c>
    </row>
    <row r="22" spans="1:3" s="19" customFormat="1" x14ac:dyDescent="0.25">
      <c r="A22" s="18" t="s">
        <v>3060</v>
      </c>
      <c r="B22" s="18">
        <v>9</v>
      </c>
      <c r="C22" s="18" t="s">
        <v>102</v>
      </c>
    </row>
    <row r="23" spans="1:3" s="19" customFormat="1" x14ac:dyDescent="0.25">
      <c r="A23" s="18" t="s">
        <v>3060</v>
      </c>
      <c r="B23" s="18">
        <v>10</v>
      </c>
      <c r="C23" s="18" t="s">
        <v>103</v>
      </c>
    </row>
    <row r="24" spans="1:3" s="19" customFormat="1" x14ac:dyDescent="0.25">
      <c r="A24" s="18" t="s">
        <v>3060</v>
      </c>
      <c r="B24" s="18">
        <v>11</v>
      </c>
      <c r="C24" s="18" t="s">
        <v>104</v>
      </c>
    </row>
    <row r="25" spans="1:3" s="19" customFormat="1" x14ac:dyDescent="0.25">
      <c r="A25" s="18" t="s">
        <v>3060</v>
      </c>
      <c r="B25" s="18">
        <v>12</v>
      </c>
      <c r="C25" s="18" t="s">
        <v>105</v>
      </c>
    </row>
    <row r="26" spans="1:3" s="19" customFormat="1" x14ac:dyDescent="0.25">
      <c r="A26" s="18" t="s">
        <v>3060</v>
      </c>
      <c r="B26" s="18">
        <v>13</v>
      </c>
      <c r="C26" s="18" t="s">
        <v>106</v>
      </c>
    </row>
    <row r="27" spans="1:3" s="19" customFormat="1" x14ac:dyDescent="0.25">
      <c r="A27" s="18" t="s">
        <v>3060</v>
      </c>
      <c r="B27" s="18">
        <v>14</v>
      </c>
      <c r="C27" s="18" t="s">
        <v>107</v>
      </c>
    </row>
    <row r="28" spans="1:3" s="19" customFormat="1" x14ac:dyDescent="0.25">
      <c r="A28" s="18" t="s">
        <v>3060</v>
      </c>
      <c r="B28" s="18">
        <v>15</v>
      </c>
      <c r="C28" s="18" t="s">
        <v>108</v>
      </c>
    </row>
    <row r="29" spans="1:3" s="19" customFormat="1" x14ac:dyDescent="0.25">
      <c r="A29" s="18" t="s">
        <v>3060</v>
      </c>
      <c r="B29" s="18">
        <v>99</v>
      </c>
      <c r="C29" s="18" t="s">
        <v>109</v>
      </c>
    </row>
    <row r="30" spans="1:3" x14ac:dyDescent="0.25">
      <c r="A30" s="16" t="s">
        <v>3168</v>
      </c>
      <c r="B30" s="17">
        <v>1</v>
      </c>
      <c r="C30" s="16" t="s">
        <v>3169</v>
      </c>
    </row>
    <row r="31" spans="1:3" x14ac:dyDescent="0.25">
      <c r="A31" s="16" t="s">
        <v>3168</v>
      </c>
      <c r="B31" s="17">
        <v>2</v>
      </c>
      <c r="C31" s="16" t="s">
        <v>3170</v>
      </c>
    </row>
    <row r="32" spans="1:3" x14ac:dyDescent="0.25">
      <c r="A32" s="16" t="s">
        <v>3168</v>
      </c>
      <c r="B32" s="17">
        <v>3</v>
      </c>
      <c r="C32" s="16" t="s">
        <v>3171</v>
      </c>
    </row>
    <row r="33" spans="1:3" x14ac:dyDescent="0.25">
      <c r="A33" s="16" t="s">
        <v>3168</v>
      </c>
      <c r="B33" s="17">
        <v>4</v>
      </c>
      <c r="C33" s="16" t="s">
        <v>3172</v>
      </c>
    </row>
    <row r="34" spans="1:3" x14ac:dyDescent="0.25">
      <c r="A34" s="16" t="s">
        <v>3168</v>
      </c>
      <c r="B34" s="17">
        <v>5</v>
      </c>
      <c r="C34" s="16" t="s">
        <v>3173</v>
      </c>
    </row>
    <row r="35" spans="1:3" x14ac:dyDescent="0.25">
      <c r="A35" s="16" t="s">
        <v>3168</v>
      </c>
      <c r="B35" s="17">
        <v>6</v>
      </c>
      <c r="C35" s="16" t="s">
        <v>3174</v>
      </c>
    </row>
    <row r="36" spans="1:3" x14ac:dyDescent="0.25">
      <c r="A36" s="16" t="s">
        <v>3057</v>
      </c>
      <c r="B36" s="16">
        <v>0</v>
      </c>
      <c r="C36" s="16" t="s">
        <v>3011</v>
      </c>
    </row>
    <row r="37" spans="1:3" x14ac:dyDescent="0.25">
      <c r="A37" s="16" t="s">
        <v>3057</v>
      </c>
      <c r="B37" s="16">
        <v>1</v>
      </c>
      <c r="C37" s="16" t="s">
        <v>3012</v>
      </c>
    </row>
    <row r="38" spans="1:3" x14ac:dyDescent="0.25">
      <c r="A38" s="16" t="s">
        <v>3057</v>
      </c>
      <c r="B38" s="16">
        <v>2</v>
      </c>
      <c r="C38" s="16" t="s">
        <v>3013</v>
      </c>
    </row>
    <row r="39" spans="1:3" x14ac:dyDescent="0.25">
      <c r="A39" s="16" t="s">
        <v>217</v>
      </c>
      <c r="B39" s="17">
        <v>11</v>
      </c>
      <c r="C39" s="16" t="s">
        <v>218</v>
      </c>
    </row>
    <row r="40" spans="1:3" x14ac:dyDescent="0.25">
      <c r="A40" s="16" t="s">
        <v>217</v>
      </c>
      <c r="B40" s="17">
        <v>12</v>
      </c>
      <c r="C40" s="16" t="s">
        <v>219</v>
      </c>
    </row>
    <row r="41" spans="1:3" x14ac:dyDescent="0.25">
      <c r="A41" s="16" t="s">
        <v>217</v>
      </c>
      <c r="B41" s="17">
        <v>13</v>
      </c>
      <c r="C41" s="16" t="s">
        <v>220</v>
      </c>
    </row>
    <row r="42" spans="1:3" x14ac:dyDescent="0.25">
      <c r="A42" s="16" t="s">
        <v>217</v>
      </c>
      <c r="B42" s="17">
        <v>14</v>
      </c>
      <c r="C42" s="16" t="s">
        <v>221</v>
      </c>
    </row>
    <row r="43" spans="1:3" x14ac:dyDescent="0.25">
      <c r="A43" s="16" t="s">
        <v>217</v>
      </c>
      <c r="B43" s="17">
        <v>15</v>
      </c>
      <c r="C43" s="16" t="s">
        <v>222</v>
      </c>
    </row>
    <row r="44" spans="1:3" x14ac:dyDescent="0.25">
      <c r="A44" s="16" t="s">
        <v>217</v>
      </c>
      <c r="B44" s="17">
        <v>16</v>
      </c>
      <c r="C44" s="16" t="s">
        <v>223</v>
      </c>
    </row>
    <row r="45" spans="1:3" x14ac:dyDescent="0.25">
      <c r="A45" s="16" t="s">
        <v>217</v>
      </c>
      <c r="B45" s="17">
        <v>17</v>
      </c>
      <c r="C45" s="16" t="s">
        <v>224</v>
      </c>
    </row>
    <row r="46" spans="1:3" x14ac:dyDescent="0.25">
      <c r="A46" s="16" t="s">
        <v>217</v>
      </c>
      <c r="B46" s="17">
        <v>18</v>
      </c>
      <c r="C46" s="16" t="s">
        <v>225</v>
      </c>
    </row>
    <row r="47" spans="1:3" x14ac:dyDescent="0.25">
      <c r="A47" s="16" t="s">
        <v>217</v>
      </c>
      <c r="B47" s="17">
        <v>19</v>
      </c>
      <c r="C47" s="16" t="s">
        <v>226</v>
      </c>
    </row>
    <row r="48" spans="1:3" x14ac:dyDescent="0.25">
      <c r="A48" s="16" t="s">
        <v>217</v>
      </c>
      <c r="B48" s="17">
        <v>21</v>
      </c>
      <c r="C48" s="16" t="s">
        <v>227</v>
      </c>
    </row>
    <row r="49" spans="1:3" x14ac:dyDescent="0.25">
      <c r="A49" s="16" t="s">
        <v>217</v>
      </c>
      <c r="B49" s="17">
        <v>22</v>
      </c>
      <c r="C49" s="16" t="s">
        <v>228</v>
      </c>
    </row>
    <row r="50" spans="1:3" x14ac:dyDescent="0.25">
      <c r="A50" s="16" t="s">
        <v>217</v>
      </c>
      <c r="B50" s="17">
        <v>23</v>
      </c>
      <c r="C50" s="16" t="s">
        <v>229</v>
      </c>
    </row>
    <row r="51" spans="1:3" x14ac:dyDescent="0.25">
      <c r="A51" s="16" t="s">
        <v>217</v>
      </c>
      <c r="B51" s="17">
        <v>24</v>
      </c>
      <c r="C51" s="16" t="s">
        <v>230</v>
      </c>
    </row>
    <row r="52" spans="1:3" x14ac:dyDescent="0.25">
      <c r="A52" s="16" t="s">
        <v>217</v>
      </c>
      <c r="B52" s="17">
        <v>25</v>
      </c>
      <c r="C52" s="16" t="s">
        <v>231</v>
      </c>
    </row>
    <row r="53" spans="1:3" x14ac:dyDescent="0.25">
      <c r="A53" s="16" t="s">
        <v>217</v>
      </c>
      <c r="B53" s="17">
        <v>26</v>
      </c>
      <c r="C53" s="16" t="s">
        <v>232</v>
      </c>
    </row>
    <row r="54" spans="1:3" x14ac:dyDescent="0.25">
      <c r="A54" s="16" t="s">
        <v>217</v>
      </c>
      <c r="B54" s="17">
        <v>27</v>
      </c>
      <c r="C54" s="16" t="s">
        <v>233</v>
      </c>
    </row>
    <row r="55" spans="1:3" x14ac:dyDescent="0.25">
      <c r="A55" s="16" t="s">
        <v>217</v>
      </c>
      <c r="B55" s="17">
        <v>28</v>
      </c>
      <c r="C55" s="16" t="s">
        <v>234</v>
      </c>
    </row>
    <row r="56" spans="1:3" x14ac:dyDescent="0.25">
      <c r="A56" s="16" t="s">
        <v>217</v>
      </c>
      <c r="B56" s="17">
        <v>29</v>
      </c>
      <c r="C56" s="16" t="s">
        <v>235</v>
      </c>
    </row>
    <row r="57" spans="1:3" x14ac:dyDescent="0.25">
      <c r="A57" s="16" t="s">
        <v>217</v>
      </c>
      <c r="B57" s="17">
        <v>31</v>
      </c>
      <c r="C57" s="16" t="s">
        <v>236</v>
      </c>
    </row>
    <row r="58" spans="1:3" x14ac:dyDescent="0.25">
      <c r="A58" s="16" t="s">
        <v>217</v>
      </c>
      <c r="B58" s="17">
        <v>32</v>
      </c>
      <c r="C58" s="16" t="s">
        <v>237</v>
      </c>
    </row>
    <row r="59" spans="1:3" x14ac:dyDescent="0.25">
      <c r="A59" s="16" t="s">
        <v>217</v>
      </c>
      <c r="B59" s="17">
        <v>33</v>
      </c>
      <c r="C59" s="16" t="s">
        <v>238</v>
      </c>
    </row>
    <row r="60" spans="1:3" x14ac:dyDescent="0.25">
      <c r="A60" s="16" t="s">
        <v>217</v>
      </c>
      <c r="B60" s="17">
        <v>34</v>
      </c>
      <c r="C60" s="16" t="s">
        <v>239</v>
      </c>
    </row>
    <row r="61" spans="1:3" x14ac:dyDescent="0.25">
      <c r="A61" s="16" t="s">
        <v>217</v>
      </c>
      <c r="B61" s="17">
        <v>35</v>
      </c>
      <c r="C61" s="16" t="s">
        <v>240</v>
      </c>
    </row>
    <row r="62" spans="1:3" x14ac:dyDescent="0.25">
      <c r="A62" s="16" t="s">
        <v>217</v>
      </c>
      <c r="B62" s="17">
        <v>36</v>
      </c>
      <c r="C62" s="16" t="s">
        <v>241</v>
      </c>
    </row>
    <row r="63" spans="1:3" x14ac:dyDescent="0.25">
      <c r="A63" s="16" t="s">
        <v>217</v>
      </c>
      <c r="B63" s="17">
        <v>37</v>
      </c>
      <c r="C63" s="16" t="s">
        <v>242</v>
      </c>
    </row>
    <row r="64" spans="1:3" x14ac:dyDescent="0.25">
      <c r="A64" s="16" t="s">
        <v>217</v>
      </c>
      <c r="B64" s="17">
        <v>38</v>
      </c>
      <c r="C64" s="16" t="s">
        <v>243</v>
      </c>
    </row>
    <row r="65" spans="1:3" x14ac:dyDescent="0.25">
      <c r="A65" s="16" t="s">
        <v>217</v>
      </c>
      <c r="B65" s="17">
        <v>39</v>
      </c>
      <c r="C65" s="16" t="s">
        <v>244</v>
      </c>
    </row>
    <row r="66" spans="1:3" x14ac:dyDescent="0.25">
      <c r="A66" s="16" t="s">
        <v>217</v>
      </c>
      <c r="B66" s="17">
        <v>41</v>
      </c>
      <c r="C66" s="16" t="s">
        <v>245</v>
      </c>
    </row>
    <row r="67" spans="1:3" x14ac:dyDescent="0.25">
      <c r="A67" s="16" t="s">
        <v>217</v>
      </c>
      <c r="B67" s="17">
        <v>42</v>
      </c>
      <c r="C67" s="16" t="s">
        <v>246</v>
      </c>
    </row>
    <row r="68" spans="1:3" x14ac:dyDescent="0.25">
      <c r="A68" s="16" t="s">
        <v>217</v>
      </c>
      <c r="B68" s="17">
        <v>43</v>
      </c>
      <c r="C68" s="16" t="s">
        <v>247</v>
      </c>
    </row>
    <row r="69" spans="1:3" x14ac:dyDescent="0.25">
      <c r="A69" s="16" t="s">
        <v>217</v>
      </c>
      <c r="B69" s="17">
        <v>44</v>
      </c>
      <c r="C69" s="16" t="s">
        <v>248</v>
      </c>
    </row>
    <row r="70" spans="1:3" x14ac:dyDescent="0.25">
      <c r="A70" s="16" t="s">
        <v>217</v>
      </c>
      <c r="B70" s="17">
        <v>45</v>
      </c>
      <c r="C70" s="16" t="s">
        <v>249</v>
      </c>
    </row>
    <row r="71" spans="1:3" x14ac:dyDescent="0.25">
      <c r="A71" s="16" t="s">
        <v>217</v>
      </c>
      <c r="B71" s="17">
        <v>46</v>
      </c>
      <c r="C71" s="16" t="s">
        <v>250</v>
      </c>
    </row>
    <row r="72" spans="1:3" x14ac:dyDescent="0.25">
      <c r="A72" s="16" t="s">
        <v>217</v>
      </c>
      <c r="B72" s="17">
        <v>47</v>
      </c>
      <c r="C72" s="16" t="s">
        <v>251</v>
      </c>
    </row>
    <row r="73" spans="1:3" x14ac:dyDescent="0.25">
      <c r="A73" s="16" t="s">
        <v>217</v>
      </c>
      <c r="B73" s="17">
        <v>48</v>
      </c>
      <c r="C73" s="16" t="s">
        <v>252</v>
      </c>
    </row>
    <row r="74" spans="1:3" x14ac:dyDescent="0.25">
      <c r="A74" s="16" t="s">
        <v>217</v>
      </c>
      <c r="B74" s="17">
        <v>49</v>
      </c>
      <c r="C74" s="16" t="s">
        <v>253</v>
      </c>
    </row>
    <row r="75" spans="1:3" x14ac:dyDescent="0.25">
      <c r="A75" s="16" t="s">
        <v>217</v>
      </c>
      <c r="B75" s="17">
        <v>50</v>
      </c>
      <c r="C75" s="16" t="s">
        <v>254</v>
      </c>
    </row>
    <row r="76" spans="1:3" x14ac:dyDescent="0.25">
      <c r="A76" s="16" t="s">
        <v>217</v>
      </c>
      <c r="B76" s="17">
        <v>51</v>
      </c>
      <c r="C76" s="16" t="s">
        <v>255</v>
      </c>
    </row>
    <row r="77" spans="1:3" x14ac:dyDescent="0.25">
      <c r="A77" s="16" t="s">
        <v>217</v>
      </c>
      <c r="B77" s="17">
        <v>52</v>
      </c>
      <c r="C77" s="16" t="s">
        <v>256</v>
      </c>
    </row>
    <row r="78" spans="1:3" x14ac:dyDescent="0.25">
      <c r="A78" s="16" t="s">
        <v>217</v>
      </c>
      <c r="B78" s="17">
        <v>53</v>
      </c>
      <c r="C78" s="16" t="s">
        <v>257</v>
      </c>
    </row>
    <row r="79" spans="1:3" x14ac:dyDescent="0.25">
      <c r="A79" s="16" t="s">
        <v>217</v>
      </c>
      <c r="B79" s="17">
        <v>54</v>
      </c>
      <c r="C79" s="16" t="s">
        <v>258</v>
      </c>
    </row>
    <row r="80" spans="1:3" x14ac:dyDescent="0.25">
      <c r="A80" s="16" t="s">
        <v>217</v>
      </c>
      <c r="B80" s="17">
        <v>55</v>
      </c>
      <c r="C80" s="16" t="s">
        <v>259</v>
      </c>
    </row>
    <row r="81" spans="1:3" x14ac:dyDescent="0.25">
      <c r="A81" s="16" t="s">
        <v>217</v>
      </c>
      <c r="B81" s="17">
        <v>56</v>
      </c>
      <c r="C81" s="16" t="s">
        <v>260</v>
      </c>
    </row>
    <row r="82" spans="1:3" x14ac:dyDescent="0.25">
      <c r="A82" s="16" t="s">
        <v>217</v>
      </c>
      <c r="B82" s="17">
        <v>57</v>
      </c>
      <c r="C82" s="16" t="s">
        <v>261</v>
      </c>
    </row>
    <row r="83" spans="1:3" x14ac:dyDescent="0.25">
      <c r="A83" s="16" t="s">
        <v>217</v>
      </c>
      <c r="B83" s="17">
        <v>58</v>
      </c>
      <c r="C83" s="16" t="s">
        <v>262</v>
      </c>
    </row>
    <row r="84" spans="1:3" x14ac:dyDescent="0.25">
      <c r="A84" s="16" t="s">
        <v>217</v>
      </c>
      <c r="B84" s="17">
        <v>59</v>
      </c>
      <c r="C84" s="16" t="s">
        <v>263</v>
      </c>
    </row>
    <row r="85" spans="1:3" x14ac:dyDescent="0.25">
      <c r="A85" s="16" t="s">
        <v>217</v>
      </c>
      <c r="B85" s="17">
        <v>61</v>
      </c>
      <c r="C85" s="16" t="s">
        <v>264</v>
      </c>
    </row>
    <row r="86" spans="1:3" x14ac:dyDescent="0.25">
      <c r="A86" s="16" t="s">
        <v>217</v>
      </c>
      <c r="B86" s="17">
        <v>62</v>
      </c>
      <c r="C86" s="16" t="s">
        <v>265</v>
      </c>
    </row>
    <row r="87" spans="1:3" x14ac:dyDescent="0.25">
      <c r="A87" s="16" t="s">
        <v>217</v>
      </c>
      <c r="B87" s="17">
        <v>63</v>
      </c>
      <c r="C87" s="16" t="s">
        <v>266</v>
      </c>
    </row>
    <row r="88" spans="1:3" x14ac:dyDescent="0.25">
      <c r="A88" s="16" t="s">
        <v>217</v>
      </c>
      <c r="B88" s="17">
        <v>64</v>
      </c>
      <c r="C88" s="16" t="s">
        <v>267</v>
      </c>
    </row>
    <row r="89" spans="1:3" x14ac:dyDescent="0.25">
      <c r="A89" s="16" t="s">
        <v>217</v>
      </c>
      <c r="B89" s="17">
        <v>65</v>
      </c>
      <c r="C89" s="16" t="s">
        <v>268</v>
      </c>
    </row>
    <row r="90" spans="1:3" x14ac:dyDescent="0.25">
      <c r="A90" s="16" t="s">
        <v>217</v>
      </c>
      <c r="B90" s="17">
        <v>66</v>
      </c>
      <c r="C90" s="16" t="s">
        <v>269</v>
      </c>
    </row>
    <row r="91" spans="1:3" x14ac:dyDescent="0.25">
      <c r="A91" s="16" t="s">
        <v>217</v>
      </c>
      <c r="B91" s="17">
        <v>67</v>
      </c>
      <c r="C91" s="16" t="s">
        <v>270</v>
      </c>
    </row>
    <row r="92" spans="1:3" x14ac:dyDescent="0.25">
      <c r="A92" s="16" t="s">
        <v>217</v>
      </c>
      <c r="B92" s="17">
        <v>68</v>
      </c>
      <c r="C92" s="16" t="s">
        <v>271</v>
      </c>
    </row>
    <row r="93" spans="1:3" x14ac:dyDescent="0.25">
      <c r="A93" s="16" t="s">
        <v>217</v>
      </c>
      <c r="B93" s="17">
        <v>69</v>
      </c>
      <c r="C93" s="16" t="s">
        <v>272</v>
      </c>
    </row>
    <row r="94" spans="1:3" x14ac:dyDescent="0.25">
      <c r="A94" s="16" t="s">
        <v>217</v>
      </c>
      <c r="B94" s="17">
        <v>70</v>
      </c>
      <c r="C94" s="16" t="s">
        <v>273</v>
      </c>
    </row>
    <row r="95" spans="1:3" x14ac:dyDescent="0.25">
      <c r="A95" s="16" t="s">
        <v>217</v>
      </c>
      <c r="B95" s="17">
        <v>71</v>
      </c>
      <c r="C95" s="16" t="s">
        <v>274</v>
      </c>
    </row>
    <row r="96" spans="1:3" x14ac:dyDescent="0.25">
      <c r="A96" s="16" t="s">
        <v>217</v>
      </c>
      <c r="B96" s="17">
        <v>72</v>
      </c>
      <c r="C96" s="16" t="s">
        <v>275</v>
      </c>
    </row>
    <row r="97" spans="1:3" x14ac:dyDescent="0.25">
      <c r="A97" s="16" t="s">
        <v>217</v>
      </c>
      <c r="B97" s="17">
        <v>73</v>
      </c>
      <c r="C97" s="16" t="s">
        <v>276</v>
      </c>
    </row>
    <row r="98" spans="1:3" x14ac:dyDescent="0.25">
      <c r="A98" s="16" t="s">
        <v>217</v>
      </c>
      <c r="B98" s="17">
        <v>74</v>
      </c>
      <c r="C98" s="16" t="s">
        <v>277</v>
      </c>
    </row>
    <row r="99" spans="1:3" x14ac:dyDescent="0.25">
      <c r="A99" s="16" t="s">
        <v>217</v>
      </c>
      <c r="B99" s="17">
        <v>75</v>
      </c>
      <c r="C99" s="16" t="s">
        <v>278</v>
      </c>
    </row>
    <row r="100" spans="1:3" x14ac:dyDescent="0.25">
      <c r="A100" s="16" t="s">
        <v>217</v>
      </c>
      <c r="B100" s="17">
        <v>76</v>
      </c>
      <c r="C100" s="16" t="s">
        <v>279</v>
      </c>
    </row>
    <row r="101" spans="1:3" x14ac:dyDescent="0.25">
      <c r="A101" s="16" t="s">
        <v>217</v>
      </c>
      <c r="B101" s="17">
        <v>77</v>
      </c>
      <c r="C101" s="16" t="s">
        <v>280</v>
      </c>
    </row>
    <row r="102" spans="1:3" x14ac:dyDescent="0.25">
      <c r="A102" s="16" t="s">
        <v>217</v>
      </c>
      <c r="B102" s="17">
        <v>78</v>
      </c>
      <c r="C102" s="16" t="s">
        <v>281</v>
      </c>
    </row>
    <row r="103" spans="1:3" x14ac:dyDescent="0.25">
      <c r="A103" s="16" t="s">
        <v>217</v>
      </c>
      <c r="B103" s="17">
        <v>79</v>
      </c>
      <c r="C103" s="16" t="s">
        <v>282</v>
      </c>
    </row>
    <row r="104" spans="1:3" x14ac:dyDescent="0.25">
      <c r="A104" s="16" t="s">
        <v>217</v>
      </c>
      <c r="B104" s="17">
        <v>80</v>
      </c>
      <c r="C104" s="16" t="s">
        <v>283</v>
      </c>
    </row>
    <row r="105" spans="1:3" x14ac:dyDescent="0.25">
      <c r="A105" s="16" t="s">
        <v>217</v>
      </c>
      <c r="B105" s="17">
        <v>81</v>
      </c>
      <c r="C105" s="16" t="s">
        <v>284</v>
      </c>
    </row>
    <row r="106" spans="1:3" x14ac:dyDescent="0.25">
      <c r="A106" s="16" t="s">
        <v>217</v>
      </c>
      <c r="B106" s="17">
        <v>82</v>
      </c>
      <c r="C106" s="16" t="s">
        <v>285</v>
      </c>
    </row>
    <row r="107" spans="1:3" x14ac:dyDescent="0.25">
      <c r="A107" s="16" t="s">
        <v>217</v>
      </c>
      <c r="B107" s="17">
        <v>83</v>
      </c>
      <c r="C107" s="16" t="s">
        <v>286</v>
      </c>
    </row>
    <row r="108" spans="1:3" x14ac:dyDescent="0.25">
      <c r="A108" s="16" t="s">
        <v>217</v>
      </c>
      <c r="B108" s="17">
        <v>84</v>
      </c>
      <c r="C108" s="16" t="s">
        <v>287</v>
      </c>
    </row>
    <row r="109" spans="1:3" x14ac:dyDescent="0.25">
      <c r="A109" s="16" t="s">
        <v>217</v>
      </c>
      <c r="B109" s="17">
        <v>85</v>
      </c>
      <c r="C109" s="16" t="s">
        <v>288</v>
      </c>
    </row>
    <row r="110" spans="1:3" x14ac:dyDescent="0.25">
      <c r="A110" s="16" t="s">
        <v>217</v>
      </c>
      <c r="B110" s="17">
        <v>86</v>
      </c>
      <c r="C110" s="16" t="s">
        <v>289</v>
      </c>
    </row>
    <row r="111" spans="1:3" x14ac:dyDescent="0.25">
      <c r="A111" s="16" t="s">
        <v>130</v>
      </c>
      <c r="B111" s="17">
        <v>101</v>
      </c>
      <c r="C111" s="16" t="s">
        <v>131</v>
      </c>
    </row>
    <row r="112" spans="1:3" x14ac:dyDescent="0.25">
      <c r="A112" s="16" t="s">
        <v>130</v>
      </c>
      <c r="B112" s="17">
        <v>102</v>
      </c>
      <c r="C112" s="16" t="s">
        <v>132</v>
      </c>
    </row>
    <row r="113" spans="1:3" x14ac:dyDescent="0.25">
      <c r="A113" s="16" t="s">
        <v>130</v>
      </c>
      <c r="B113" s="17">
        <v>103</v>
      </c>
      <c r="C113" s="16" t="s">
        <v>133</v>
      </c>
    </row>
    <row r="114" spans="1:3" x14ac:dyDescent="0.25">
      <c r="A114" s="16" t="s">
        <v>130</v>
      </c>
      <c r="B114" s="17">
        <v>104</v>
      </c>
      <c r="C114" s="16" t="s">
        <v>134</v>
      </c>
    </row>
    <row r="115" spans="1:3" x14ac:dyDescent="0.25">
      <c r="A115" s="16" t="s">
        <v>130</v>
      </c>
      <c r="B115" s="17">
        <v>105</v>
      </c>
      <c r="C115" s="16" t="s">
        <v>135</v>
      </c>
    </row>
    <row r="116" spans="1:3" x14ac:dyDescent="0.25">
      <c r="A116" s="16" t="s">
        <v>130</v>
      </c>
      <c r="B116" s="17">
        <v>106</v>
      </c>
      <c r="C116" s="16" t="s">
        <v>136</v>
      </c>
    </row>
    <row r="117" spans="1:3" x14ac:dyDescent="0.25">
      <c r="A117" s="16" t="s">
        <v>130</v>
      </c>
      <c r="B117" s="17">
        <v>210</v>
      </c>
      <c r="C117" s="16" t="s">
        <v>137</v>
      </c>
    </row>
    <row r="118" spans="1:3" x14ac:dyDescent="0.25">
      <c r="A118" s="16" t="s">
        <v>130</v>
      </c>
      <c r="B118" s="17">
        <v>220</v>
      </c>
      <c r="C118" s="16" t="s">
        <v>138</v>
      </c>
    </row>
    <row r="119" spans="1:3" x14ac:dyDescent="0.25">
      <c r="A119" s="16" t="s">
        <v>130</v>
      </c>
      <c r="B119" s="17">
        <v>231</v>
      </c>
      <c r="C119" s="16" t="s">
        <v>139</v>
      </c>
    </row>
    <row r="120" spans="1:3" x14ac:dyDescent="0.25">
      <c r="A120" s="16" t="s">
        <v>130</v>
      </c>
      <c r="B120" s="17">
        <v>232</v>
      </c>
      <c r="C120" s="16" t="s">
        <v>140</v>
      </c>
    </row>
    <row r="121" spans="1:3" x14ac:dyDescent="0.25">
      <c r="A121" s="16" t="s">
        <v>130</v>
      </c>
      <c r="B121" s="17">
        <v>241</v>
      </c>
      <c r="C121" s="16" t="s">
        <v>141</v>
      </c>
    </row>
    <row r="122" spans="1:3" x14ac:dyDescent="0.25">
      <c r="A122" s="16" t="s">
        <v>130</v>
      </c>
      <c r="B122" s="17">
        <v>242</v>
      </c>
      <c r="C122" s="16" t="s">
        <v>142</v>
      </c>
    </row>
    <row r="123" spans="1:3" x14ac:dyDescent="0.25">
      <c r="A123" s="16" t="s">
        <v>130</v>
      </c>
      <c r="B123" s="17">
        <v>251</v>
      </c>
      <c r="C123" s="16" t="s">
        <v>143</v>
      </c>
    </row>
    <row r="124" spans="1:3" x14ac:dyDescent="0.25">
      <c r="A124" s="16" t="s">
        <v>130</v>
      </c>
      <c r="B124" s="17">
        <v>252</v>
      </c>
      <c r="C124" s="16" t="s">
        <v>144</v>
      </c>
    </row>
    <row r="125" spans="1:3" x14ac:dyDescent="0.25">
      <c r="A125" s="16" t="s">
        <v>130</v>
      </c>
      <c r="B125" s="17">
        <v>261</v>
      </c>
      <c r="C125" s="16" t="s">
        <v>145</v>
      </c>
    </row>
    <row r="126" spans="1:3" x14ac:dyDescent="0.25">
      <c r="A126" s="16" t="s">
        <v>130</v>
      </c>
      <c r="B126" s="17">
        <v>262</v>
      </c>
      <c r="C126" s="16" t="s">
        <v>146</v>
      </c>
    </row>
    <row r="127" spans="1:3" x14ac:dyDescent="0.25">
      <c r="A127" s="16" t="s">
        <v>130</v>
      </c>
      <c r="B127" s="17">
        <v>263</v>
      </c>
      <c r="C127" s="16" t="s">
        <v>147</v>
      </c>
    </row>
    <row r="128" spans="1:3" x14ac:dyDescent="0.25">
      <c r="A128" s="16" t="s">
        <v>130</v>
      </c>
      <c r="B128" s="17">
        <v>271</v>
      </c>
      <c r="C128" s="16" t="s">
        <v>148</v>
      </c>
    </row>
    <row r="129" spans="1:3" x14ac:dyDescent="0.25">
      <c r="A129" s="16" t="s">
        <v>130</v>
      </c>
      <c r="B129" s="17">
        <v>311</v>
      </c>
      <c r="C129" s="16" t="s">
        <v>149</v>
      </c>
    </row>
    <row r="130" spans="1:3" x14ac:dyDescent="0.25">
      <c r="A130" s="16" t="s">
        <v>130</v>
      </c>
      <c r="B130" s="17">
        <v>312</v>
      </c>
      <c r="C130" s="16" t="s">
        <v>150</v>
      </c>
    </row>
    <row r="131" spans="1:3" x14ac:dyDescent="0.25">
      <c r="A131" s="16" t="s">
        <v>130</v>
      </c>
      <c r="B131" s="17">
        <v>313</v>
      </c>
      <c r="C131" s="16" t="s">
        <v>151</v>
      </c>
    </row>
    <row r="132" spans="1:3" x14ac:dyDescent="0.25">
      <c r="A132" s="16" t="s">
        <v>130</v>
      </c>
      <c r="B132" s="17">
        <v>321</v>
      </c>
      <c r="C132" s="16" t="s">
        <v>152</v>
      </c>
    </row>
    <row r="133" spans="1:3" x14ac:dyDescent="0.25">
      <c r="A133" s="16" t="s">
        <v>130</v>
      </c>
      <c r="B133" s="17">
        <v>322</v>
      </c>
      <c r="C133" s="16" t="s">
        <v>153</v>
      </c>
    </row>
    <row r="134" spans="1:3" x14ac:dyDescent="0.25">
      <c r="A134" s="16" t="s">
        <v>130</v>
      </c>
      <c r="B134" s="17">
        <v>323</v>
      </c>
      <c r="C134" s="16" t="s">
        <v>154</v>
      </c>
    </row>
    <row r="135" spans="1:3" x14ac:dyDescent="0.25">
      <c r="A135" s="16" t="s">
        <v>130</v>
      </c>
      <c r="B135" s="17">
        <v>324</v>
      </c>
      <c r="C135" s="16" t="s">
        <v>155</v>
      </c>
    </row>
    <row r="136" spans="1:3" x14ac:dyDescent="0.25">
      <c r="A136" s="16" t="s">
        <v>130</v>
      </c>
      <c r="B136" s="17">
        <v>331</v>
      </c>
      <c r="C136" s="16" t="s">
        <v>156</v>
      </c>
    </row>
    <row r="137" spans="1:3" x14ac:dyDescent="0.25">
      <c r="A137" s="16" t="s">
        <v>130</v>
      </c>
      <c r="B137" s="17">
        <v>332</v>
      </c>
      <c r="C137" s="16" t="s">
        <v>157</v>
      </c>
    </row>
    <row r="138" spans="1:3" x14ac:dyDescent="0.25">
      <c r="A138" s="16" t="s">
        <v>130</v>
      </c>
      <c r="B138" s="17">
        <v>333</v>
      </c>
      <c r="C138" s="16" t="s">
        <v>158</v>
      </c>
    </row>
    <row r="139" spans="1:3" x14ac:dyDescent="0.25">
      <c r="A139" s="16" t="s">
        <v>130</v>
      </c>
      <c r="B139" s="17">
        <v>334</v>
      </c>
      <c r="C139" s="16" t="s">
        <v>159</v>
      </c>
    </row>
    <row r="140" spans="1:3" x14ac:dyDescent="0.25">
      <c r="A140" s="16" t="s">
        <v>130</v>
      </c>
      <c r="B140" s="17">
        <v>335</v>
      </c>
      <c r="C140" s="16" t="s">
        <v>160</v>
      </c>
    </row>
    <row r="141" spans="1:3" x14ac:dyDescent="0.25">
      <c r="A141" s="16" t="s">
        <v>130</v>
      </c>
      <c r="B141" s="17">
        <v>336</v>
      </c>
      <c r="C141" s="16" t="s">
        <v>161</v>
      </c>
    </row>
    <row r="142" spans="1:3" x14ac:dyDescent="0.25">
      <c r="A142" s="16" t="s">
        <v>130</v>
      </c>
      <c r="B142" s="17">
        <v>410</v>
      </c>
      <c r="C142" s="16" t="s">
        <v>162</v>
      </c>
    </row>
    <row r="143" spans="1:3" x14ac:dyDescent="0.25">
      <c r="A143" s="16" t="s">
        <v>130</v>
      </c>
      <c r="B143" s="17">
        <v>421</v>
      </c>
      <c r="C143" s="16" t="s">
        <v>163</v>
      </c>
    </row>
    <row r="144" spans="1:3" x14ac:dyDescent="0.25">
      <c r="A144" s="16" t="s">
        <v>130</v>
      </c>
      <c r="B144" s="17">
        <v>422</v>
      </c>
      <c r="C144" s="16" t="s">
        <v>164</v>
      </c>
    </row>
    <row r="145" spans="1:3" x14ac:dyDescent="0.25">
      <c r="A145" s="16" t="s">
        <v>130</v>
      </c>
      <c r="B145" s="17">
        <v>423</v>
      </c>
      <c r="C145" s="16" t="s">
        <v>165</v>
      </c>
    </row>
    <row r="146" spans="1:3" x14ac:dyDescent="0.25">
      <c r="A146" s="16" t="s">
        <v>130</v>
      </c>
      <c r="B146" s="17">
        <v>424</v>
      </c>
      <c r="C146" s="16" t="s">
        <v>166</v>
      </c>
    </row>
    <row r="147" spans="1:3" x14ac:dyDescent="0.25">
      <c r="A147" s="16" t="s">
        <v>130</v>
      </c>
      <c r="B147" s="17">
        <v>430</v>
      </c>
      <c r="C147" s="16" t="s">
        <v>167</v>
      </c>
    </row>
    <row r="148" spans="1:3" x14ac:dyDescent="0.25">
      <c r="A148" s="16" t="s">
        <v>130</v>
      </c>
      <c r="B148" s="17">
        <v>440</v>
      </c>
      <c r="C148" s="16" t="s">
        <v>168</v>
      </c>
    </row>
    <row r="149" spans="1:3" x14ac:dyDescent="0.25">
      <c r="A149" s="16" t="s">
        <v>130</v>
      </c>
      <c r="B149" s="17">
        <v>510</v>
      </c>
      <c r="C149" s="16" t="s">
        <v>169</v>
      </c>
    </row>
    <row r="150" spans="1:3" x14ac:dyDescent="0.25">
      <c r="A150" s="16" t="s">
        <v>130</v>
      </c>
      <c r="B150" s="17">
        <v>521</v>
      </c>
      <c r="C150" s="16" t="s">
        <v>170</v>
      </c>
    </row>
    <row r="151" spans="1:3" x14ac:dyDescent="0.25">
      <c r="A151" s="16" t="s">
        <v>130</v>
      </c>
      <c r="B151" s="17">
        <v>522</v>
      </c>
      <c r="C151" s="16" t="s">
        <v>171</v>
      </c>
    </row>
    <row r="152" spans="1:3" x14ac:dyDescent="0.25">
      <c r="A152" s="16" t="s">
        <v>130</v>
      </c>
      <c r="B152" s="17">
        <v>523</v>
      </c>
      <c r="C152" s="16" t="s">
        <v>172</v>
      </c>
    </row>
    <row r="153" spans="1:3" x14ac:dyDescent="0.25">
      <c r="A153" s="16" t="s">
        <v>130</v>
      </c>
      <c r="B153" s="17">
        <v>524</v>
      </c>
      <c r="C153" s="16" t="s">
        <v>173</v>
      </c>
    </row>
    <row r="154" spans="1:3" x14ac:dyDescent="0.25">
      <c r="A154" s="16" t="s">
        <v>130</v>
      </c>
      <c r="B154" s="17">
        <v>530</v>
      </c>
      <c r="C154" s="16" t="s">
        <v>174</v>
      </c>
    </row>
    <row r="155" spans="1:3" x14ac:dyDescent="0.25">
      <c r="A155" s="16" t="s">
        <v>130</v>
      </c>
      <c r="B155" s="17">
        <v>540</v>
      </c>
      <c r="C155" s="16" t="s">
        <v>175</v>
      </c>
    </row>
    <row r="156" spans="1:3" x14ac:dyDescent="0.25">
      <c r="A156" s="16" t="s">
        <v>130</v>
      </c>
      <c r="B156" s="17">
        <v>560</v>
      </c>
      <c r="C156" s="16" t="s">
        <v>176</v>
      </c>
    </row>
    <row r="157" spans="1:3" x14ac:dyDescent="0.25">
      <c r="A157" s="16" t="s">
        <v>130</v>
      </c>
      <c r="B157" s="17">
        <v>570</v>
      </c>
      <c r="C157" s="16" t="s">
        <v>177</v>
      </c>
    </row>
    <row r="158" spans="1:3" x14ac:dyDescent="0.25">
      <c r="A158" s="16" t="s">
        <v>130</v>
      </c>
      <c r="B158" s="17">
        <v>580</v>
      </c>
      <c r="C158" s="16" t="s">
        <v>178</v>
      </c>
    </row>
    <row r="159" spans="1:3" x14ac:dyDescent="0.25">
      <c r="A159" s="16" t="s">
        <v>130</v>
      </c>
      <c r="B159" s="17">
        <v>590</v>
      </c>
      <c r="C159" s="16" t="s">
        <v>179</v>
      </c>
    </row>
    <row r="160" spans="1:3" x14ac:dyDescent="0.25">
      <c r="A160" s="16" t="s">
        <v>130</v>
      </c>
      <c r="B160" s="17">
        <v>611</v>
      </c>
      <c r="C160" s="16" t="s">
        <v>180</v>
      </c>
    </row>
    <row r="161" spans="1:3" x14ac:dyDescent="0.25">
      <c r="A161" s="16" t="s">
        <v>130</v>
      </c>
      <c r="B161" s="17">
        <v>612</v>
      </c>
      <c r="C161" s="16" t="s">
        <v>181</v>
      </c>
    </row>
    <row r="162" spans="1:3" x14ac:dyDescent="0.25">
      <c r="A162" s="16" t="s">
        <v>130</v>
      </c>
      <c r="B162" s="17">
        <v>613</v>
      </c>
      <c r="C162" s="16" t="s">
        <v>182</v>
      </c>
    </row>
    <row r="163" spans="1:3" x14ac:dyDescent="0.25">
      <c r="A163" s="16" t="s">
        <v>130</v>
      </c>
      <c r="B163" s="17">
        <v>621</v>
      </c>
      <c r="C163" s="16" t="s">
        <v>183</v>
      </c>
    </row>
    <row r="164" spans="1:3" x14ac:dyDescent="0.25">
      <c r="A164" s="16" t="s">
        <v>130</v>
      </c>
      <c r="B164" s="17">
        <v>622</v>
      </c>
      <c r="C164" s="16" t="s">
        <v>184</v>
      </c>
    </row>
    <row r="165" spans="1:3" x14ac:dyDescent="0.25">
      <c r="A165" s="16" t="s">
        <v>130</v>
      </c>
      <c r="B165" s="17">
        <v>623</v>
      </c>
      <c r="C165" s="16" t="s">
        <v>185</v>
      </c>
    </row>
    <row r="166" spans="1:3" x14ac:dyDescent="0.25">
      <c r="A166" s="16" t="s">
        <v>130</v>
      </c>
      <c r="B166" s="17">
        <v>624</v>
      </c>
      <c r="C166" s="16" t="s">
        <v>186</v>
      </c>
    </row>
    <row r="167" spans="1:3" x14ac:dyDescent="0.25">
      <c r="A167" s="16" t="s">
        <v>130</v>
      </c>
      <c r="B167" s="17">
        <v>625</v>
      </c>
      <c r="C167" s="16" t="s">
        <v>187</v>
      </c>
    </row>
    <row r="168" spans="1:3" x14ac:dyDescent="0.25">
      <c r="A168" s="16" t="s">
        <v>130</v>
      </c>
      <c r="B168" s="17">
        <v>631</v>
      </c>
      <c r="C168" s="16" t="s">
        <v>188</v>
      </c>
    </row>
    <row r="169" spans="1:3" x14ac:dyDescent="0.25">
      <c r="A169" s="16" t="s">
        <v>130</v>
      </c>
      <c r="B169" s="17">
        <v>632</v>
      </c>
      <c r="C169" s="16" t="s">
        <v>189</v>
      </c>
    </row>
    <row r="170" spans="1:3" x14ac:dyDescent="0.25">
      <c r="A170" s="16" t="s">
        <v>130</v>
      </c>
      <c r="B170" s="17">
        <v>633</v>
      </c>
      <c r="C170" s="16" t="s">
        <v>190</v>
      </c>
    </row>
    <row r="171" spans="1:3" x14ac:dyDescent="0.25">
      <c r="A171" s="16" t="s">
        <v>130</v>
      </c>
      <c r="B171" s="17">
        <v>641</v>
      </c>
      <c r="C171" s="16" t="s">
        <v>191</v>
      </c>
    </row>
    <row r="172" spans="1:3" x14ac:dyDescent="0.25">
      <c r="A172" s="16" t="s">
        <v>130</v>
      </c>
      <c r="B172" s="17">
        <v>642</v>
      </c>
      <c r="C172" s="16" t="s">
        <v>192</v>
      </c>
    </row>
    <row r="173" spans="1:3" x14ac:dyDescent="0.25">
      <c r="A173" s="16" t="s">
        <v>130</v>
      </c>
      <c r="B173" s="17">
        <v>643</v>
      </c>
      <c r="C173" s="16" t="s">
        <v>193</v>
      </c>
    </row>
    <row r="174" spans="1:3" x14ac:dyDescent="0.25">
      <c r="A174" s="16" t="s">
        <v>130</v>
      </c>
      <c r="B174" s="17">
        <v>644</v>
      </c>
      <c r="C174" s="16" t="s">
        <v>194</v>
      </c>
    </row>
    <row r="175" spans="1:3" x14ac:dyDescent="0.25">
      <c r="A175" s="16" t="s">
        <v>130</v>
      </c>
      <c r="B175" s="17">
        <v>645</v>
      </c>
      <c r="C175" s="16" t="s">
        <v>195</v>
      </c>
    </row>
    <row r="176" spans="1:3" x14ac:dyDescent="0.25">
      <c r="A176" s="16" t="s">
        <v>130</v>
      </c>
      <c r="B176" s="17">
        <v>651</v>
      </c>
      <c r="C176" s="16" t="s">
        <v>196</v>
      </c>
    </row>
    <row r="177" spans="1:3" x14ac:dyDescent="0.25">
      <c r="A177" s="16" t="s">
        <v>130</v>
      </c>
      <c r="B177" s="17">
        <v>652</v>
      </c>
      <c r="C177" s="16" t="s">
        <v>197</v>
      </c>
    </row>
    <row r="178" spans="1:3" x14ac:dyDescent="0.25">
      <c r="A178" s="16" t="s">
        <v>130</v>
      </c>
      <c r="B178" s="17">
        <v>653</v>
      </c>
      <c r="C178" s="16" t="s">
        <v>198</v>
      </c>
    </row>
    <row r="179" spans="1:3" x14ac:dyDescent="0.25">
      <c r="A179" s="16" t="s">
        <v>130</v>
      </c>
      <c r="B179" s="17">
        <v>654</v>
      </c>
      <c r="C179" s="16" t="s">
        <v>199</v>
      </c>
    </row>
    <row r="180" spans="1:3" x14ac:dyDescent="0.25">
      <c r="A180" s="16" t="s">
        <v>130</v>
      </c>
      <c r="B180" s="17">
        <v>661</v>
      </c>
      <c r="C180" s="16" t="s">
        <v>200</v>
      </c>
    </row>
    <row r="181" spans="1:3" x14ac:dyDescent="0.25">
      <c r="A181" s="16" t="s">
        <v>130</v>
      </c>
      <c r="B181" s="17">
        <v>662</v>
      </c>
      <c r="C181" s="16" t="s">
        <v>201</v>
      </c>
    </row>
    <row r="182" spans="1:3" x14ac:dyDescent="0.25">
      <c r="A182" s="16" t="s">
        <v>130</v>
      </c>
      <c r="B182" s="17">
        <v>663</v>
      </c>
      <c r="C182" s="16" t="s">
        <v>202</v>
      </c>
    </row>
    <row r="183" spans="1:3" x14ac:dyDescent="0.25">
      <c r="A183" s="16" t="s">
        <v>130</v>
      </c>
      <c r="B183" s="17">
        <v>671</v>
      </c>
      <c r="C183" s="16" t="s">
        <v>203</v>
      </c>
    </row>
    <row r="184" spans="1:3" x14ac:dyDescent="0.25">
      <c r="A184" s="16" t="s">
        <v>130</v>
      </c>
      <c r="B184" s="17">
        <v>672</v>
      </c>
      <c r="C184" s="16" t="s">
        <v>204</v>
      </c>
    </row>
    <row r="185" spans="1:3" x14ac:dyDescent="0.25">
      <c r="A185" s="16" t="s">
        <v>130</v>
      </c>
      <c r="B185" s="17">
        <v>673</v>
      </c>
      <c r="C185" s="16" t="s">
        <v>205</v>
      </c>
    </row>
    <row r="186" spans="1:3" x14ac:dyDescent="0.25">
      <c r="A186" s="16" t="s">
        <v>130</v>
      </c>
      <c r="B186" s="17">
        <v>674</v>
      </c>
      <c r="C186" s="16" t="s">
        <v>206</v>
      </c>
    </row>
    <row r="187" spans="1:3" x14ac:dyDescent="0.25">
      <c r="A187" s="16" t="s">
        <v>130</v>
      </c>
      <c r="B187" s="17">
        <v>675</v>
      </c>
      <c r="C187" s="16" t="s">
        <v>207</v>
      </c>
    </row>
    <row r="188" spans="1:3" x14ac:dyDescent="0.25">
      <c r="A188" s="16" t="s">
        <v>130</v>
      </c>
      <c r="B188" s="17">
        <v>681</v>
      </c>
      <c r="C188" s="16" t="s">
        <v>208</v>
      </c>
    </row>
    <row r="189" spans="1:3" x14ac:dyDescent="0.25">
      <c r="A189" s="16" t="s">
        <v>130</v>
      </c>
      <c r="B189" s="17">
        <v>682</v>
      </c>
      <c r="C189" s="16" t="s">
        <v>209</v>
      </c>
    </row>
    <row r="190" spans="1:3" x14ac:dyDescent="0.25">
      <c r="A190" s="16" t="s">
        <v>130</v>
      </c>
      <c r="B190" s="17">
        <v>683</v>
      </c>
      <c r="C190" s="16" t="s">
        <v>210</v>
      </c>
    </row>
    <row r="191" spans="1:3" x14ac:dyDescent="0.25">
      <c r="A191" s="16" t="s">
        <v>130</v>
      </c>
      <c r="B191" s="17">
        <v>684</v>
      </c>
      <c r="C191" s="16" t="s">
        <v>211</v>
      </c>
    </row>
    <row r="192" spans="1:3" x14ac:dyDescent="0.25">
      <c r="A192" s="16" t="s">
        <v>130</v>
      </c>
      <c r="B192" s="17">
        <v>685</v>
      </c>
      <c r="C192" s="16" t="s">
        <v>212</v>
      </c>
    </row>
    <row r="193" spans="1:3" x14ac:dyDescent="0.25">
      <c r="A193" s="16" t="s">
        <v>130</v>
      </c>
      <c r="B193" s="17">
        <v>686</v>
      </c>
      <c r="C193" s="16" t="s">
        <v>213</v>
      </c>
    </row>
    <row r="194" spans="1:3" x14ac:dyDescent="0.25">
      <c r="A194" s="16" t="s">
        <v>130</v>
      </c>
      <c r="B194" s="17">
        <v>691</v>
      </c>
      <c r="C194" s="16" t="s">
        <v>214</v>
      </c>
    </row>
    <row r="195" spans="1:3" x14ac:dyDescent="0.25">
      <c r="A195" s="16" t="s">
        <v>130</v>
      </c>
      <c r="B195" s="17">
        <v>692</v>
      </c>
      <c r="C195" s="16" t="s">
        <v>215</v>
      </c>
    </row>
    <row r="196" spans="1:3" x14ac:dyDescent="0.25">
      <c r="A196" s="16" t="s">
        <v>130</v>
      </c>
      <c r="B196" s="17">
        <v>693</v>
      </c>
      <c r="C196" s="16" t="s">
        <v>216</v>
      </c>
    </row>
    <row r="197" spans="1:3" x14ac:dyDescent="0.25">
      <c r="A197" s="20" t="s">
        <v>4</v>
      </c>
      <c r="B197" s="17">
        <v>1</v>
      </c>
      <c r="C197" s="16" t="s">
        <v>290</v>
      </c>
    </row>
    <row r="198" spans="1:3" x14ac:dyDescent="0.25">
      <c r="A198" s="20" t="s">
        <v>4</v>
      </c>
      <c r="B198" s="17">
        <v>2</v>
      </c>
      <c r="C198" s="16" t="s">
        <v>291</v>
      </c>
    </row>
    <row r="199" spans="1:3" x14ac:dyDescent="0.25">
      <c r="A199" s="20" t="s">
        <v>4</v>
      </c>
      <c r="B199" s="17">
        <v>3</v>
      </c>
      <c r="C199" s="16" t="s">
        <v>292</v>
      </c>
    </row>
    <row r="200" spans="1:3" x14ac:dyDescent="0.25">
      <c r="A200" s="20" t="s">
        <v>4</v>
      </c>
      <c r="B200" s="17">
        <v>4</v>
      </c>
      <c r="C200" s="16" t="s">
        <v>293</v>
      </c>
    </row>
    <row r="201" spans="1:3" x14ac:dyDescent="0.25">
      <c r="A201" s="17" t="s">
        <v>294</v>
      </c>
      <c r="B201" s="17">
        <v>1</v>
      </c>
      <c r="C201" s="16" t="s">
        <v>295</v>
      </c>
    </row>
    <row r="202" spans="1:3" x14ac:dyDescent="0.25">
      <c r="A202" s="17" t="s">
        <v>294</v>
      </c>
      <c r="B202" s="17">
        <v>2</v>
      </c>
      <c r="C202" s="16" t="s">
        <v>296</v>
      </c>
    </row>
    <row r="203" spans="1:3" x14ac:dyDescent="0.25">
      <c r="A203" s="17" t="s">
        <v>294</v>
      </c>
      <c r="B203" s="17">
        <v>3</v>
      </c>
      <c r="C203" s="16" t="s">
        <v>297</v>
      </c>
    </row>
    <row r="204" spans="1:3" x14ac:dyDescent="0.25">
      <c r="A204" s="17" t="s">
        <v>294</v>
      </c>
      <c r="B204" s="17">
        <v>4</v>
      </c>
      <c r="C204" s="16" t="s">
        <v>298</v>
      </c>
    </row>
    <row r="205" spans="1:3" x14ac:dyDescent="0.25">
      <c r="A205" s="17" t="s">
        <v>294</v>
      </c>
      <c r="B205" s="17">
        <v>5</v>
      </c>
      <c r="C205" s="16" t="s">
        <v>299</v>
      </c>
    </row>
    <row r="206" spans="1:3" x14ac:dyDescent="0.25">
      <c r="A206" s="17" t="s">
        <v>294</v>
      </c>
      <c r="B206" s="17">
        <v>6</v>
      </c>
      <c r="C206" s="16" t="s">
        <v>300</v>
      </c>
    </row>
    <row r="207" spans="1:3" x14ac:dyDescent="0.25">
      <c r="A207" s="17" t="s">
        <v>294</v>
      </c>
      <c r="B207" s="17">
        <v>7</v>
      </c>
      <c r="C207" s="16" t="s">
        <v>301</v>
      </c>
    </row>
    <row r="208" spans="1:3" x14ac:dyDescent="0.25">
      <c r="A208" s="17" t="s">
        <v>294</v>
      </c>
      <c r="B208" s="17">
        <v>8</v>
      </c>
      <c r="C208" s="16" t="s">
        <v>302</v>
      </c>
    </row>
    <row r="209" spans="1:3" x14ac:dyDescent="0.25">
      <c r="A209" s="17" t="s">
        <v>294</v>
      </c>
      <c r="B209" s="17">
        <v>9</v>
      </c>
      <c r="C209" s="16" t="s">
        <v>303</v>
      </c>
    </row>
    <row r="210" spans="1:3" x14ac:dyDescent="0.25">
      <c r="A210" s="17" t="s">
        <v>294</v>
      </c>
      <c r="B210" s="17">
        <v>91</v>
      </c>
      <c r="C210" s="16" t="s">
        <v>304</v>
      </c>
    </row>
    <row r="211" spans="1:3" x14ac:dyDescent="0.25">
      <c r="A211" s="17" t="s">
        <v>294</v>
      </c>
      <c r="B211" s="17">
        <v>92</v>
      </c>
      <c r="C211" s="16" t="s">
        <v>305</v>
      </c>
    </row>
    <row r="212" spans="1:3" x14ac:dyDescent="0.25">
      <c r="A212" s="17" t="s">
        <v>294</v>
      </c>
      <c r="B212" s="17">
        <v>93</v>
      </c>
      <c r="C212" s="16" t="s">
        <v>306</v>
      </c>
    </row>
    <row r="213" spans="1:3" x14ac:dyDescent="0.25">
      <c r="A213" s="17" t="s">
        <v>294</v>
      </c>
      <c r="B213" s="17">
        <v>94</v>
      </c>
      <c r="C213" s="16" t="s">
        <v>307</v>
      </c>
    </row>
    <row r="214" spans="1:3" x14ac:dyDescent="0.25">
      <c r="A214" s="17" t="s">
        <v>294</v>
      </c>
      <c r="B214" s="17">
        <v>95</v>
      </c>
      <c r="C214" s="16" t="s">
        <v>308</v>
      </c>
    </row>
    <row r="215" spans="1:3" x14ac:dyDescent="0.25">
      <c r="A215" s="17" t="s">
        <v>294</v>
      </c>
      <c r="B215" s="17">
        <v>96</v>
      </c>
      <c r="C215" s="16" t="s">
        <v>309</v>
      </c>
    </row>
    <row r="216" spans="1:3" x14ac:dyDescent="0.25">
      <c r="A216" s="17" t="s">
        <v>294</v>
      </c>
      <c r="B216" s="17">
        <v>97</v>
      </c>
      <c r="C216" s="16" t="s">
        <v>310</v>
      </c>
    </row>
    <row r="217" spans="1:3" x14ac:dyDescent="0.25">
      <c r="A217" s="17" t="s">
        <v>294</v>
      </c>
      <c r="B217" s="17">
        <v>98</v>
      </c>
      <c r="C217" s="16" t="s">
        <v>311</v>
      </c>
    </row>
    <row r="218" spans="1:3" x14ac:dyDescent="0.25">
      <c r="A218" s="17" t="s">
        <v>294</v>
      </c>
      <c r="B218" s="17">
        <v>99</v>
      </c>
      <c r="C218" s="16" t="s">
        <v>312</v>
      </c>
    </row>
    <row r="219" spans="1:3" x14ac:dyDescent="0.25">
      <c r="A219" s="16" t="s">
        <v>313</v>
      </c>
      <c r="B219" s="17">
        <v>1</v>
      </c>
      <c r="C219" s="18" t="s">
        <v>314</v>
      </c>
    </row>
    <row r="220" spans="1:3" x14ac:dyDescent="0.25">
      <c r="A220" s="16" t="s">
        <v>313</v>
      </c>
      <c r="B220" s="17">
        <v>2</v>
      </c>
      <c r="C220" s="18" t="s">
        <v>315</v>
      </c>
    </row>
    <row r="221" spans="1:3" x14ac:dyDescent="0.25">
      <c r="A221" s="16" t="s">
        <v>313</v>
      </c>
      <c r="B221" s="17">
        <v>3</v>
      </c>
      <c r="C221" s="18" t="s">
        <v>316</v>
      </c>
    </row>
    <row r="222" spans="1:3" x14ac:dyDescent="0.25">
      <c r="A222" s="16" t="s">
        <v>313</v>
      </c>
      <c r="B222" s="17">
        <v>4</v>
      </c>
      <c r="C222" s="18" t="s">
        <v>317</v>
      </c>
    </row>
    <row r="223" spans="1:3" x14ac:dyDescent="0.25">
      <c r="A223" s="16" t="s">
        <v>313</v>
      </c>
      <c r="B223" s="17">
        <v>5</v>
      </c>
      <c r="C223" s="18" t="s">
        <v>318</v>
      </c>
    </row>
    <row r="224" spans="1:3" x14ac:dyDescent="0.25">
      <c r="A224" s="16" t="s">
        <v>313</v>
      </c>
      <c r="B224" s="17">
        <v>6</v>
      </c>
      <c r="C224" s="18" t="s">
        <v>319</v>
      </c>
    </row>
    <row r="225" spans="1:3" x14ac:dyDescent="0.25">
      <c r="A225" s="16" t="s">
        <v>313</v>
      </c>
      <c r="B225" s="17">
        <v>7</v>
      </c>
      <c r="C225" s="18" t="s">
        <v>320</v>
      </c>
    </row>
    <row r="226" spans="1:3" x14ac:dyDescent="0.25">
      <c r="A226" s="16" t="s">
        <v>313</v>
      </c>
      <c r="B226" s="17">
        <v>8</v>
      </c>
      <c r="C226" s="18" t="s">
        <v>321</v>
      </c>
    </row>
    <row r="227" spans="1:3" x14ac:dyDescent="0.25">
      <c r="A227" s="16" t="s">
        <v>313</v>
      </c>
      <c r="B227" s="17">
        <v>9</v>
      </c>
      <c r="C227" s="18" t="s">
        <v>322</v>
      </c>
    </row>
    <row r="228" spans="1:3" x14ac:dyDescent="0.25">
      <c r="A228" s="16" t="s">
        <v>313</v>
      </c>
      <c r="B228" s="17">
        <v>10</v>
      </c>
      <c r="C228" s="18" t="s">
        <v>323</v>
      </c>
    </row>
    <row r="229" spans="1:3" x14ac:dyDescent="0.25">
      <c r="A229" s="16" t="s">
        <v>313</v>
      </c>
      <c r="B229" s="17">
        <v>11</v>
      </c>
      <c r="C229" s="18" t="s">
        <v>324</v>
      </c>
    </row>
    <row r="230" spans="1:3" x14ac:dyDescent="0.25">
      <c r="A230" s="16" t="s">
        <v>313</v>
      </c>
      <c r="B230" s="17">
        <v>12</v>
      </c>
      <c r="C230" s="18" t="s">
        <v>325</v>
      </c>
    </row>
    <row r="231" spans="1:3" x14ac:dyDescent="0.25">
      <c r="A231" s="16" t="s">
        <v>313</v>
      </c>
      <c r="B231" s="17">
        <v>13</v>
      </c>
      <c r="C231" s="18" t="s">
        <v>326</v>
      </c>
    </row>
    <row r="232" spans="1:3" x14ac:dyDescent="0.25">
      <c r="A232" s="16" t="s">
        <v>313</v>
      </c>
      <c r="B232" s="17">
        <v>14</v>
      </c>
      <c r="C232" s="18" t="s">
        <v>327</v>
      </c>
    </row>
    <row r="233" spans="1:3" x14ac:dyDescent="0.25">
      <c r="A233" s="16" t="s">
        <v>313</v>
      </c>
      <c r="B233" s="17">
        <v>15</v>
      </c>
      <c r="C233" s="18" t="s">
        <v>328</v>
      </c>
    </row>
    <row r="234" spans="1:3" x14ac:dyDescent="0.25">
      <c r="A234" s="16" t="s">
        <v>313</v>
      </c>
      <c r="B234" s="17">
        <v>16</v>
      </c>
      <c r="C234" s="18" t="s">
        <v>329</v>
      </c>
    </row>
    <row r="235" spans="1:3" x14ac:dyDescent="0.25">
      <c r="A235" s="16" t="s">
        <v>313</v>
      </c>
      <c r="B235" s="17">
        <v>17</v>
      </c>
      <c r="C235" s="18" t="s">
        <v>330</v>
      </c>
    </row>
    <row r="236" spans="1:3" x14ac:dyDescent="0.25">
      <c r="A236" s="16" t="s">
        <v>313</v>
      </c>
      <c r="B236" s="17">
        <v>18</v>
      </c>
      <c r="C236" s="18" t="s">
        <v>331</v>
      </c>
    </row>
    <row r="237" spans="1:3" x14ac:dyDescent="0.25">
      <c r="A237" s="16" t="s">
        <v>313</v>
      </c>
      <c r="B237" s="17">
        <v>19</v>
      </c>
      <c r="C237" s="18" t="s">
        <v>332</v>
      </c>
    </row>
    <row r="238" spans="1:3" x14ac:dyDescent="0.25">
      <c r="A238" s="16" t="s">
        <v>313</v>
      </c>
      <c r="B238" s="17">
        <v>20</v>
      </c>
      <c r="C238" s="18" t="s">
        <v>333</v>
      </c>
    </row>
    <row r="239" spans="1:3" x14ac:dyDescent="0.25">
      <c r="A239" s="16" t="s">
        <v>313</v>
      </c>
      <c r="B239" s="17">
        <v>21</v>
      </c>
      <c r="C239" s="18" t="s">
        <v>334</v>
      </c>
    </row>
    <row r="240" spans="1:3" x14ac:dyDescent="0.25">
      <c r="A240" s="16" t="s">
        <v>313</v>
      </c>
      <c r="B240" s="17">
        <v>22</v>
      </c>
      <c r="C240" s="18" t="s">
        <v>335</v>
      </c>
    </row>
    <row r="241" spans="1:3" x14ac:dyDescent="0.25">
      <c r="A241" s="16" t="s">
        <v>313</v>
      </c>
      <c r="B241" s="17">
        <v>23</v>
      </c>
      <c r="C241" s="18" t="s">
        <v>336</v>
      </c>
    </row>
    <row r="242" spans="1:3" x14ac:dyDescent="0.25">
      <c r="A242" s="16" t="s">
        <v>313</v>
      </c>
      <c r="B242" s="17">
        <v>24</v>
      </c>
      <c r="C242" s="18" t="s">
        <v>337</v>
      </c>
    </row>
    <row r="243" spans="1:3" x14ac:dyDescent="0.25">
      <c r="A243" s="16" t="s">
        <v>313</v>
      </c>
      <c r="B243" s="17">
        <v>25</v>
      </c>
      <c r="C243" s="18" t="s">
        <v>338</v>
      </c>
    </row>
    <row r="244" spans="1:3" x14ac:dyDescent="0.25">
      <c r="A244" s="16" t="s">
        <v>313</v>
      </c>
      <c r="B244" s="17">
        <v>26</v>
      </c>
      <c r="C244" s="18" t="s">
        <v>339</v>
      </c>
    </row>
    <row r="245" spans="1:3" x14ac:dyDescent="0.25">
      <c r="A245" s="16" t="s">
        <v>313</v>
      </c>
      <c r="B245" s="17">
        <v>27</v>
      </c>
      <c r="C245" s="18" t="s">
        <v>340</v>
      </c>
    </row>
    <row r="246" spans="1:3" x14ac:dyDescent="0.25">
      <c r="A246" s="16" t="s">
        <v>313</v>
      </c>
      <c r="B246" s="17">
        <v>28</v>
      </c>
      <c r="C246" s="18" t="s">
        <v>341</v>
      </c>
    </row>
    <row r="247" spans="1:3" x14ac:dyDescent="0.25">
      <c r="A247" s="16" t="s">
        <v>313</v>
      </c>
      <c r="B247" s="17">
        <v>29</v>
      </c>
      <c r="C247" s="18" t="s">
        <v>342</v>
      </c>
    </row>
    <row r="248" spans="1:3" x14ac:dyDescent="0.25">
      <c r="A248" s="16" t="s">
        <v>313</v>
      </c>
      <c r="B248" s="17">
        <v>30</v>
      </c>
      <c r="C248" s="18" t="s">
        <v>343</v>
      </c>
    </row>
    <row r="249" spans="1:3" x14ac:dyDescent="0.25">
      <c r="A249" s="16" t="s">
        <v>313</v>
      </c>
      <c r="B249" s="17">
        <v>31</v>
      </c>
      <c r="C249" s="18" t="s">
        <v>344</v>
      </c>
    </row>
    <row r="250" spans="1:3" x14ac:dyDescent="0.25">
      <c r="A250" s="16" t="s">
        <v>313</v>
      </c>
      <c r="B250" s="17">
        <v>32</v>
      </c>
      <c r="C250" s="18" t="s">
        <v>345</v>
      </c>
    </row>
    <row r="251" spans="1:3" x14ac:dyDescent="0.25">
      <c r="A251" s="16" t="s">
        <v>313</v>
      </c>
      <c r="B251" s="17">
        <v>33</v>
      </c>
      <c r="C251" s="18" t="s">
        <v>346</v>
      </c>
    </row>
    <row r="252" spans="1:3" x14ac:dyDescent="0.25">
      <c r="A252" s="16" t="s">
        <v>313</v>
      </c>
      <c r="B252" s="17">
        <v>34</v>
      </c>
      <c r="C252" s="18" t="s">
        <v>347</v>
      </c>
    </row>
    <row r="253" spans="1:3" x14ac:dyDescent="0.25">
      <c r="A253" s="16" t="s">
        <v>313</v>
      </c>
      <c r="B253" s="17">
        <v>35</v>
      </c>
      <c r="C253" s="18" t="s">
        <v>348</v>
      </c>
    </row>
    <row r="254" spans="1:3" x14ac:dyDescent="0.25">
      <c r="A254" s="16" t="s">
        <v>313</v>
      </c>
      <c r="B254" s="17">
        <v>36</v>
      </c>
      <c r="C254" s="18" t="s">
        <v>349</v>
      </c>
    </row>
    <row r="255" spans="1:3" x14ac:dyDescent="0.25">
      <c r="A255" s="16" t="s">
        <v>313</v>
      </c>
      <c r="B255" s="17">
        <v>37</v>
      </c>
      <c r="C255" s="18" t="s">
        <v>350</v>
      </c>
    </row>
    <row r="256" spans="1:3" x14ac:dyDescent="0.25">
      <c r="A256" s="16" t="s">
        <v>313</v>
      </c>
      <c r="B256" s="17">
        <v>38</v>
      </c>
      <c r="C256" s="18" t="s">
        <v>351</v>
      </c>
    </row>
    <row r="257" spans="1:3" x14ac:dyDescent="0.25">
      <c r="A257" s="16" t="s">
        <v>313</v>
      </c>
      <c r="B257" s="17">
        <v>39</v>
      </c>
      <c r="C257" s="18" t="s">
        <v>352</v>
      </c>
    </row>
    <row r="258" spans="1:3" x14ac:dyDescent="0.25">
      <c r="A258" s="16" t="s">
        <v>313</v>
      </c>
      <c r="B258" s="17">
        <v>40</v>
      </c>
      <c r="C258" s="18" t="s">
        <v>353</v>
      </c>
    </row>
    <row r="259" spans="1:3" x14ac:dyDescent="0.25">
      <c r="A259" s="16" t="s">
        <v>313</v>
      </c>
      <c r="B259" s="17">
        <v>41</v>
      </c>
      <c r="C259" s="18" t="s">
        <v>354</v>
      </c>
    </row>
    <row r="260" spans="1:3" x14ac:dyDescent="0.25">
      <c r="A260" s="16" t="s">
        <v>313</v>
      </c>
      <c r="B260" s="17">
        <v>42</v>
      </c>
      <c r="C260" s="18" t="s">
        <v>355</v>
      </c>
    </row>
    <row r="261" spans="1:3" x14ac:dyDescent="0.25">
      <c r="A261" s="16" t="s">
        <v>313</v>
      </c>
      <c r="B261" s="17">
        <v>43</v>
      </c>
      <c r="C261" s="18" t="s">
        <v>356</v>
      </c>
    </row>
    <row r="262" spans="1:3" x14ac:dyDescent="0.25">
      <c r="A262" s="16" t="s">
        <v>313</v>
      </c>
      <c r="B262" s="17">
        <v>44</v>
      </c>
      <c r="C262" s="18" t="s">
        <v>357</v>
      </c>
    </row>
    <row r="263" spans="1:3" x14ac:dyDescent="0.25">
      <c r="A263" s="16" t="s">
        <v>313</v>
      </c>
      <c r="B263" s="17">
        <v>45</v>
      </c>
      <c r="C263" s="18" t="s">
        <v>358</v>
      </c>
    </row>
    <row r="264" spans="1:3" x14ac:dyDescent="0.25">
      <c r="A264" s="16" t="s">
        <v>313</v>
      </c>
      <c r="B264" s="17">
        <v>46</v>
      </c>
      <c r="C264" s="18" t="s">
        <v>359</v>
      </c>
    </row>
    <row r="265" spans="1:3" x14ac:dyDescent="0.25">
      <c r="A265" s="16" t="s">
        <v>313</v>
      </c>
      <c r="B265" s="17">
        <v>47</v>
      </c>
      <c r="C265" s="18" t="s">
        <v>360</v>
      </c>
    </row>
    <row r="266" spans="1:3" x14ac:dyDescent="0.25">
      <c r="A266" s="16" t="s">
        <v>313</v>
      </c>
      <c r="B266" s="17">
        <v>48</v>
      </c>
      <c r="C266" s="18" t="s">
        <v>361</v>
      </c>
    </row>
    <row r="267" spans="1:3" x14ac:dyDescent="0.25">
      <c r="A267" s="16" t="s">
        <v>313</v>
      </c>
      <c r="B267" s="17">
        <v>49</v>
      </c>
      <c r="C267" s="18" t="s">
        <v>362</v>
      </c>
    </row>
    <row r="268" spans="1:3" x14ac:dyDescent="0.25">
      <c r="A268" s="16" t="s">
        <v>313</v>
      </c>
      <c r="B268" s="17">
        <v>50</v>
      </c>
      <c r="C268" s="18" t="s">
        <v>363</v>
      </c>
    </row>
    <row r="269" spans="1:3" x14ac:dyDescent="0.25">
      <c r="A269" s="16" t="s">
        <v>313</v>
      </c>
      <c r="B269" s="17">
        <v>51</v>
      </c>
      <c r="C269" s="18" t="s">
        <v>364</v>
      </c>
    </row>
    <row r="270" spans="1:3" x14ac:dyDescent="0.25">
      <c r="A270" s="16" t="s">
        <v>313</v>
      </c>
      <c r="B270" s="17">
        <v>52</v>
      </c>
      <c r="C270" s="18" t="s">
        <v>365</v>
      </c>
    </row>
    <row r="271" spans="1:3" x14ac:dyDescent="0.25">
      <c r="A271" s="16" t="s">
        <v>313</v>
      </c>
      <c r="B271" s="17">
        <v>53</v>
      </c>
      <c r="C271" s="18" t="s">
        <v>366</v>
      </c>
    </row>
    <row r="272" spans="1:3" x14ac:dyDescent="0.25">
      <c r="A272" s="16" t="s">
        <v>313</v>
      </c>
      <c r="B272" s="17">
        <v>54</v>
      </c>
      <c r="C272" s="18" t="s">
        <v>367</v>
      </c>
    </row>
    <row r="273" spans="1:3" x14ac:dyDescent="0.25">
      <c r="A273" s="16" t="s">
        <v>313</v>
      </c>
      <c r="B273" s="17">
        <v>55</v>
      </c>
      <c r="C273" s="18" t="s">
        <v>368</v>
      </c>
    </row>
    <row r="274" spans="1:3" x14ac:dyDescent="0.25">
      <c r="A274" s="16" t="s">
        <v>313</v>
      </c>
      <c r="B274" s="17">
        <v>56</v>
      </c>
      <c r="C274" s="18" t="s">
        <v>369</v>
      </c>
    </row>
    <row r="275" spans="1:3" x14ac:dyDescent="0.25">
      <c r="A275" s="16" t="s">
        <v>313</v>
      </c>
      <c r="B275" s="17">
        <v>57</v>
      </c>
      <c r="C275" s="18" t="s">
        <v>370</v>
      </c>
    </row>
    <row r="276" spans="1:3" x14ac:dyDescent="0.25">
      <c r="A276" s="16" t="s">
        <v>313</v>
      </c>
      <c r="B276" s="17">
        <v>58</v>
      </c>
      <c r="C276" s="18" t="s">
        <v>371</v>
      </c>
    </row>
    <row r="277" spans="1:3" x14ac:dyDescent="0.25">
      <c r="A277" s="16" t="s">
        <v>313</v>
      </c>
      <c r="B277" s="17">
        <v>59</v>
      </c>
      <c r="C277" s="18" t="s">
        <v>372</v>
      </c>
    </row>
    <row r="278" spans="1:3" x14ac:dyDescent="0.25">
      <c r="A278" s="16" t="s">
        <v>313</v>
      </c>
      <c r="B278" s="17">
        <v>60</v>
      </c>
      <c r="C278" s="18" t="s">
        <v>373</v>
      </c>
    </row>
    <row r="279" spans="1:3" x14ac:dyDescent="0.25">
      <c r="A279" s="16" t="s">
        <v>313</v>
      </c>
      <c r="B279" s="17">
        <v>61</v>
      </c>
      <c r="C279" s="18" t="s">
        <v>374</v>
      </c>
    </row>
    <row r="280" spans="1:3" x14ac:dyDescent="0.25">
      <c r="A280" s="16" t="s">
        <v>313</v>
      </c>
      <c r="B280" s="17">
        <v>62</v>
      </c>
      <c r="C280" s="18" t="s">
        <v>375</v>
      </c>
    </row>
    <row r="281" spans="1:3" x14ac:dyDescent="0.25">
      <c r="A281" s="16" t="s">
        <v>313</v>
      </c>
      <c r="B281" s="17">
        <v>63</v>
      </c>
      <c r="C281" s="18" t="s">
        <v>376</v>
      </c>
    </row>
    <row r="282" spans="1:3" x14ac:dyDescent="0.25">
      <c r="A282" s="16" t="s">
        <v>313</v>
      </c>
      <c r="B282" s="17">
        <v>64</v>
      </c>
      <c r="C282" s="18" t="s">
        <v>377</v>
      </c>
    </row>
    <row r="283" spans="1:3" x14ac:dyDescent="0.25">
      <c r="A283" s="16" t="s">
        <v>313</v>
      </c>
      <c r="B283" s="17">
        <v>65</v>
      </c>
      <c r="C283" s="18" t="s">
        <v>378</v>
      </c>
    </row>
    <row r="284" spans="1:3" x14ac:dyDescent="0.25">
      <c r="A284" s="16" t="s">
        <v>313</v>
      </c>
      <c r="B284" s="17">
        <v>66</v>
      </c>
      <c r="C284" s="18" t="s">
        <v>379</v>
      </c>
    </row>
    <row r="285" spans="1:3" x14ac:dyDescent="0.25">
      <c r="A285" s="16" t="s">
        <v>313</v>
      </c>
      <c r="B285" s="17">
        <v>67</v>
      </c>
      <c r="C285" s="18" t="s">
        <v>380</v>
      </c>
    </row>
    <row r="286" spans="1:3" x14ac:dyDescent="0.25">
      <c r="A286" s="16" t="s">
        <v>313</v>
      </c>
      <c r="B286" s="17">
        <v>68</v>
      </c>
      <c r="C286" s="18" t="s">
        <v>381</v>
      </c>
    </row>
    <row r="287" spans="1:3" x14ac:dyDescent="0.25">
      <c r="A287" s="16" t="s">
        <v>313</v>
      </c>
      <c r="B287" s="17">
        <v>69</v>
      </c>
      <c r="C287" s="18" t="s">
        <v>382</v>
      </c>
    </row>
    <row r="288" spans="1:3" x14ac:dyDescent="0.25">
      <c r="A288" s="16" t="s">
        <v>313</v>
      </c>
      <c r="B288" s="17">
        <v>70</v>
      </c>
      <c r="C288" s="18" t="s">
        <v>383</v>
      </c>
    </row>
    <row r="289" spans="1:3" x14ac:dyDescent="0.25">
      <c r="A289" s="16" t="s">
        <v>313</v>
      </c>
      <c r="B289" s="17">
        <v>71</v>
      </c>
      <c r="C289" s="18" t="s">
        <v>384</v>
      </c>
    </row>
    <row r="290" spans="1:3" x14ac:dyDescent="0.25">
      <c r="A290" s="16" t="s">
        <v>313</v>
      </c>
      <c r="B290" s="17">
        <v>72</v>
      </c>
      <c r="C290" s="18" t="s">
        <v>385</v>
      </c>
    </row>
    <row r="291" spans="1:3" x14ac:dyDescent="0.25">
      <c r="A291" s="16" t="s">
        <v>313</v>
      </c>
      <c r="B291" s="17">
        <v>73</v>
      </c>
      <c r="C291" s="18" t="s">
        <v>386</v>
      </c>
    </row>
    <row r="292" spans="1:3" x14ac:dyDescent="0.25">
      <c r="A292" s="16" t="s">
        <v>313</v>
      </c>
      <c r="B292" s="17">
        <v>74</v>
      </c>
      <c r="C292" s="18" t="s">
        <v>387</v>
      </c>
    </row>
    <row r="293" spans="1:3" x14ac:dyDescent="0.25">
      <c r="A293" s="16" t="s">
        <v>313</v>
      </c>
      <c r="B293" s="17">
        <v>75</v>
      </c>
      <c r="C293" s="18" t="s">
        <v>388</v>
      </c>
    </row>
    <row r="294" spans="1:3" x14ac:dyDescent="0.25">
      <c r="A294" s="16" t="s">
        <v>313</v>
      </c>
      <c r="B294" s="17">
        <v>76</v>
      </c>
      <c r="C294" s="18" t="s">
        <v>389</v>
      </c>
    </row>
    <row r="295" spans="1:3" x14ac:dyDescent="0.25">
      <c r="A295" s="16" t="s">
        <v>313</v>
      </c>
      <c r="B295" s="17">
        <v>77</v>
      </c>
      <c r="C295" s="18" t="s">
        <v>390</v>
      </c>
    </row>
    <row r="296" spans="1:3" x14ac:dyDescent="0.25">
      <c r="A296" s="16" t="s">
        <v>313</v>
      </c>
      <c r="B296" s="17">
        <v>78</v>
      </c>
      <c r="C296" s="18" t="s">
        <v>391</v>
      </c>
    </row>
    <row r="297" spans="1:3" x14ac:dyDescent="0.25">
      <c r="A297" s="16" t="s">
        <v>313</v>
      </c>
      <c r="B297" s="17">
        <v>79</v>
      </c>
      <c r="C297" s="18" t="s">
        <v>392</v>
      </c>
    </row>
    <row r="298" spans="1:3" x14ac:dyDescent="0.25">
      <c r="A298" s="16" t="s">
        <v>313</v>
      </c>
      <c r="B298" s="17">
        <v>80</v>
      </c>
      <c r="C298" s="18" t="s">
        <v>393</v>
      </c>
    </row>
    <row r="299" spans="1:3" x14ac:dyDescent="0.25">
      <c r="A299" s="16" t="s">
        <v>313</v>
      </c>
      <c r="B299" s="17">
        <v>81</v>
      </c>
      <c r="C299" s="18" t="s">
        <v>394</v>
      </c>
    </row>
    <row r="300" spans="1:3" x14ac:dyDescent="0.25">
      <c r="A300" s="16" t="s">
        <v>313</v>
      </c>
      <c r="B300" s="17">
        <v>82</v>
      </c>
      <c r="C300" s="18" t="s">
        <v>395</v>
      </c>
    </row>
    <row r="301" spans="1:3" x14ac:dyDescent="0.25">
      <c r="A301" s="16" t="s">
        <v>313</v>
      </c>
      <c r="B301" s="17">
        <v>83</v>
      </c>
      <c r="C301" s="18" t="s">
        <v>396</v>
      </c>
    </row>
    <row r="302" spans="1:3" x14ac:dyDescent="0.25">
      <c r="A302" s="16" t="s">
        <v>313</v>
      </c>
      <c r="B302" s="17">
        <v>84</v>
      </c>
      <c r="C302" s="18" t="s">
        <v>397</v>
      </c>
    </row>
    <row r="303" spans="1:3" x14ac:dyDescent="0.25">
      <c r="A303" s="16" t="s">
        <v>313</v>
      </c>
      <c r="B303" s="17">
        <v>85</v>
      </c>
      <c r="C303" s="18" t="s">
        <v>398</v>
      </c>
    </row>
    <row r="304" spans="1:3" x14ac:dyDescent="0.25">
      <c r="A304" s="16" t="s">
        <v>313</v>
      </c>
      <c r="B304" s="17">
        <v>86</v>
      </c>
      <c r="C304" s="18" t="s">
        <v>399</v>
      </c>
    </row>
    <row r="305" spans="1:3" x14ac:dyDescent="0.25">
      <c r="A305" s="16" t="s">
        <v>313</v>
      </c>
      <c r="B305" s="17">
        <v>87</v>
      </c>
      <c r="C305" s="18" t="s">
        <v>400</v>
      </c>
    </row>
    <row r="306" spans="1:3" x14ac:dyDescent="0.25">
      <c r="A306" s="16" t="s">
        <v>313</v>
      </c>
      <c r="B306" s="17">
        <v>88</v>
      </c>
      <c r="C306" s="18" t="s">
        <v>401</v>
      </c>
    </row>
    <row r="307" spans="1:3" x14ac:dyDescent="0.25">
      <c r="A307" s="16" t="s">
        <v>313</v>
      </c>
      <c r="B307" s="17">
        <v>89</v>
      </c>
      <c r="C307" s="18" t="s">
        <v>402</v>
      </c>
    </row>
    <row r="308" spans="1:3" x14ac:dyDescent="0.25">
      <c r="A308" s="16" t="s">
        <v>313</v>
      </c>
      <c r="B308" s="17">
        <v>90</v>
      </c>
      <c r="C308" s="18" t="s">
        <v>403</v>
      </c>
    </row>
    <row r="309" spans="1:3" x14ac:dyDescent="0.25">
      <c r="A309" s="16" t="s">
        <v>313</v>
      </c>
      <c r="B309" s="17">
        <v>91</v>
      </c>
      <c r="C309" s="18" t="s">
        <v>404</v>
      </c>
    </row>
    <row r="310" spans="1:3" x14ac:dyDescent="0.25">
      <c r="A310" s="16" t="s">
        <v>313</v>
      </c>
      <c r="B310" s="17">
        <v>92</v>
      </c>
      <c r="C310" s="18" t="s">
        <v>405</v>
      </c>
    </row>
    <row r="311" spans="1:3" x14ac:dyDescent="0.25">
      <c r="A311" s="16" t="s">
        <v>313</v>
      </c>
      <c r="B311" s="17">
        <v>93</v>
      </c>
      <c r="C311" s="18" t="s">
        <v>406</v>
      </c>
    </row>
    <row r="312" spans="1:3" x14ac:dyDescent="0.25">
      <c r="A312" s="16" t="s">
        <v>313</v>
      </c>
      <c r="B312" s="17">
        <v>94</v>
      </c>
      <c r="C312" s="18" t="s">
        <v>407</v>
      </c>
    </row>
    <row r="313" spans="1:3" x14ac:dyDescent="0.25">
      <c r="A313" s="16" t="s">
        <v>313</v>
      </c>
      <c r="B313" s="17">
        <v>95</v>
      </c>
      <c r="C313" s="18" t="s">
        <v>408</v>
      </c>
    </row>
    <row r="314" spans="1:3" x14ac:dyDescent="0.25">
      <c r="A314" s="16" t="s">
        <v>313</v>
      </c>
      <c r="B314" s="17">
        <v>96</v>
      </c>
      <c r="C314" s="18" t="s">
        <v>409</v>
      </c>
    </row>
    <row r="315" spans="1:3" x14ac:dyDescent="0.25">
      <c r="A315" s="16" t="s">
        <v>313</v>
      </c>
      <c r="B315" s="17">
        <v>97</v>
      </c>
      <c r="C315" s="18" t="s">
        <v>410</v>
      </c>
    </row>
    <row r="316" spans="1:3" x14ac:dyDescent="0.25">
      <c r="A316" s="16" t="s">
        <v>313</v>
      </c>
      <c r="B316" s="17">
        <v>98</v>
      </c>
      <c r="C316" s="18" t="s">
        <v>411</v>
      </c>
    </row>
    <row r="317" spans="1:3" x14ac:dyDescent="0.25">
      <c r="A317" s="16" t="s">
        <v>313</v>
      </c>
      <c r="B317" s="17">
        <v>99</v>
      </c>
      <c r="C317" s="18" t="s">
        <v>412</v>
      </c>
    </row>
    <row r="318" spans="1:3" x14ac:dyDescent="0.25">
      <c r="A318" s="16" t="s">
        <v>313</v>
      </c>
      <c r="B318" s="17">
        <v>100</v>
      </c>
      <c r="C318" s="18" t="s">
        <v>413</v>
      </c>
    </row>
    <row r="319" spans="1:3" x14ac:dyDescent="0.25">
      <c r="A319" s="16" t="s">
        <v>313</v>
      </c>
      <c r="B319" s="17">
        <v>101</v>
      </c>
      <c r="C319" s="18" t="s">
        <v>414</v>
      </c>
    </row>
    <row r="320" spans="1:3" x14ac:dyDescent="0.25">
      <c r="A320" s="16" t="s">
        <v>313</v>
      </c>
      <c r="B320" s="17">
        <v>102</v>
      </c>
      <c r="C320" s="18" t="s">
        <v>415</v>
      </c>
    </row>
    <row r="321" spans="1:3" x14ac:dyDescent="0.25">
      <c r="A321" s="16" t="s">
        <v>313</v>
      </c>
      <c r="B321" s="17">
        <v>103</v>
      </c>
      <c r="C321" s="18" t="s">
        <v>416</v>
      </c>
    </row>
    <row r="322" spans="1:3" x14ac:dyDescent="0.25">
      <c r="A322" s="16" t="s">
        <v>313</v>
      </c>
      <c r="B322" s="17">
        <v>104</v>
      </c>
      <c r="C322" s="18" t="s">
        <v>417</v>
      </c>
    </row>
    <row r="323" spans="1:3" x14ac:dyDescent="0.25">
      <c r="A323" s="16" t="s">
        <v>313</v>
      </c>
      <c r="B323" s="17">
        <v>105</v>
      </c>
      <c r="C323" s="18" t="s">
        <v>418</v>
      </c>
    </row>
    <row r="324" spans="1:3" x14ac:dyDescent="0.25">
      <c r="A324" s="16" t="s">
        <v>313</v>
      </c>
      <c r="B324" s="17">
        <v>106</v>
      </c>
      <c r="C324" s="18" t="s">
        <v>419</v>
      </c>
    </row>
    <row r="325" spans="1:3" x14ac:dyDescent="0.25">
      <c r="A325" s="16" t="s">
        <v>313</v>
      </c>
      <c r="B325" s="17">
        <v>107</v>
      </c>
      <c r="C325" s="18" t="s">
        <v>420</v>
      </c>
    </row>
    <row r="326" spans="1:3" x14ac:dyDescent="0.25">
      <c r="A326" s="16" t="s">
        <v>313</v>
      </c>
      <c r="B326" s="17">
        <v>108</v>
      </c>
      <c r="C326" s="18" t="s">
        <v>421</v>
      </c>
    </row>
    <row r="327" spans="1:3" x14ac:dyDescent="0.25">
      <c r="A327" s="16" t="s">
        <v>313</v>
      </c>
      <c r="B327" s="17">
        <v>109</v>
      </c>
      <c r="C327" s="18" t="s">
        <v>422</v>
      </c>
    </row>
    <row r="328" spans="1:3" x14ac:dyDescent="0.25">
      <c r="A328" s="16" t="s">
        <v>313</v>
      </c>
      <c r="B328" s="17">
        <v>110</v>
      </c>
      <c r="C328" s="18" t="s">
        <v>423</v>
      </c>
    </row>
    <row r="329" spans="1:3" x14ac:dyDescent="0.25">
      <c r="A329" s="16" t="s">
        <v>313</v>
      </c>
      <c r="B329" s="17">
        <v>111</v>
      </c>
      <c r="C329" s="18" t="s">
        <v>424</v>
      </c>
    </row>
    <row r="330" spans="1:3" x14ac:dyDescent="0.25">
      <c r="A330" s="16" t="s">
        <v>313</v>
      </c>
      <c r="B330" s="17">
        <v>112</v>
      </c>
      <c r="C330" s="18" t="s">
        <v>425</v>
      </c>
    </row>
    <row r="331" spans="1:3" x14ac:dyDescent="0.25">
      <c r="A331" s="16" t="s">
        <v>313</v>
      </c>
      <c r="B331" s="17">
        <v>113</v>
      </c>
      <c r="C331" s="18" t="s">
        <v>426</v>
      </c>
    </row>
    <row r="332" spans="1:3" x14ac:dyDescent="0.25">
      <c r="A332" s="16" t="s">
        <v>313</v>
      </c>
      <c r="B332" s="17">
        <v>114</v>
      </c>
      <c r="C332" s="18" t="s">
        <v>427</v>
      </c>
    </row>
    <row r="333" spans="1:3" x14ac:dyDescent="0.25">
      <c r="A333" s="16" t="s">
        <v>313</v>
      </c>
      <c r="B333" s="17">
        <v>115</v>
      </c>
      <c r="C333" s="18" t="s">
        <v>428</v>
      </c>
    </row>
    <row r="334" spans="1:3" x14ac:dyDescent="0.25">
      <c r="A334" s="16" t="s">
        <v>313</v>
      </c>
      <c r="B334" s="17">
        <v>116</v>
      </c>
      <c r="C334" s="18" t="s">
        <v>429</v>
      </c>
    </row>
    <row r="335" spans="1:3" x14ac:dyDescent="0.25">
      <c r="A335" s="16" t="s">
        <v>313</v>
      </c>
      <c r="B335" s="17">
        <v>117</v>
      </c>
      <c r="C335" s="18" t="s">
        <v>430</v>
      </c>
    </row>
    <row r="336" spans="1:3" x14ac:dyDescent="0.25">
      <c r="A336" s="16" t="s">
        <v>313</v>
      </c>
      <c r="B336" s="17">
        <v>118</v>
      </c>
      <c r="C336" s="18" t="s">
        <v>431</v>
      </c>
    </row>
    <row r="337" spans="1:3" x14ac:dyDescent="0.25">
      <c r="A337" s="16" t="s">
        <v>313</v>
      </c>
      <c r="B337" s="17">
        <v>119</v>
      </c>
      <c r="C337" s="18" t="s">
        <v>432</v>
      </c>
    </row>
    <row r="338" spans="1:3" x14ac:dyDescent="0.25">
      <c r="A338" s="16" t="s">
        <v>313</v>
      </c>
      <c r="B338" s="17">
        <v>120</v>
      </c>
      <c r="C338" s="18" t="s">
        <v>433</v>
      </c>
    </row>
    <row r="339" spans="1:3" x14ac:dyDescent="0.25">
      <c r="A339" s="16" t="s">
        <v>313</v>
      </c>
      <c r="B339" s="17">
        <v>121</v>
      </c>
      <c r="C339" s="18" t="s">
        <v>434</v>
      </c>
    </row>
    <row r="340" spans="1:3" x14ac:dyDescent="0.25">
      <c r="A340" s="16" t="s">
        <v>313</v>
      </c>
      <c r="B340" s="17">
        <v>122</v>
      </c>
      <c r="C340" s="18" t="s">
        <v>435</v>
      </c>
    </row>
    <row r="341" spans="1:3" x14ac:dyDescent="0.25">
      <c r="A341" s="16" t="s">
        <v>313</v>
      </c>
      <c r="B341" s="17">
        <v>123</v>
      </c>
      <c r="C341" s="18" t="s">
        <v>436</v>
      </c>
    </row>
    <row r="342" spans="1:3" x14ac:dyDescent="0.25">
      <c r="A342" s="16" t="s">
        <v>313</v>
      </c>
      <c r="B342" s="17">
        <v>124</v>
      </c>
      <c r="C342" s="18" t="s">
        <v>437</v>
      </c>
    </row>
    <row r="343" spans="1:3" x14ac:dyDescent="0.25">
      <c r="A343" s="16" t="s">
        <v>313</v>
      </c>
      <c r="B343" s="17">
        <v>125</v>
      </c>
      <c r="C343" s="18" t="s">
        <v>438</v>
      </c>
    </row>
    <row r="344" spans="1:3" x14ac:dyDescent="0.25">
      <c r="A344" s="16" t="s">
        <v>313</v>
      </c>
      <c r="B344" s="17">
        <v>126</v>
      </c>
      <c r="C344" s="18" t="s">
        <v>439</v>
      </c>
    </row>
    <row r="345" spans="1:3" x14ac:dyDescent="0.25">
      <c r="A345" s="16" t="s">
        <v>313</v>
      </c>
      <c r="B345" s="17">
        <v>127</v>
      </c>
      <c r="C345" s="18" t="s">
        <v>440</v>
      </c>
    </row>
    <row r="346" spans="1:3" x14ac:dyDescent="0.25">
      <c r="A346" s="16" t="s">
        <v>313</v>
      </c>
      <c r="B346" s="17">
        <v>128</v>
      </c>
      <c r="C346" s="18" t="s">
        <v>441</v>
      </c>
    </row>
    <row r="347" spans="1:3" x14ac:dyDescent="0.25">
      <c r="A347" s="16" t="s">
        <v>313</v>
      </c>
      <c r="B347" s="17">
        <v>129</v>
      </c>
      <c r="C347" s="18" t="s">
        <v>442</v>
      </c>
    </row>
    <row r="348" spans="1:3" x14ac:dyDescent="0.25">
      <c r="A348" s="16" t="s">
        <v>313</v>
      </c>
      <c r="B348" s="17">
        <v>130</v>
      </c>
      <c r="C348" s="18" t="s">
        <v>443</v>
      </c>
    </row>
    <row r="349" spans="1:3" x14ac:dyDescent="0.25">
      <c r="A349" s="16" t="s">
        <v>313</v>
      </c>
      <c r="B349" s="17">
        <v>131</v>
      </c>
      <c r="C349" s="18" t="s">
        <v>444</v>
      </c>
    </row>
    <row r="350" spans="1:3" x14ac:dyDescent="0.25">
      <c r="A350" s="16" t="s">
        <v>313</v>
      </c>
      <c r="B350" s="17">
        <v>132</v>
      </c>
      <c r="C350" s="18" t="s">
        <v>445</v>
      </c>
    </row>
    <row r="351" spans="1:3" x14ac:dyDescent="0.25">
      <c r="A351" s="16" t="s">
        <v>313</v>
      </c>
      <c r="B351" s="17">
        <v>133</v>
      </c>
      <c r="C351" s="18" t="s">
        <v>446</v>
      </c>
    </row>
    <row r="352" spans="1:3" x14ac:dyDescent="0.25">
      <c r="A352" s="16" t="s">
        <v>313</v>
      </c>
      <c r="B352" s="17">
        <v>134</v>
      </c>
      <c r="C352" s="18" t="s">
        <v>447</v>
      </c>
    </row>
    <row r="353" spans="1:3" x14ac:dyDescent="0.25">
      <c r="A353" s="16" t="s">
        <v>313</v>
      </c>
      <c r="B353" s="17">
        <v>135</v>
      </c>
      <c r="C353" s="18" t="s">
        <v>448</v>
      </c>
    </row>
    <row r="354" spans="1:3" x14ac:dyDescent="0.25">
      <c r="A354" s="16" t="s">
        <v>313</v>
      </c>
      <c r="B354" s="17">
        <v>136</v>
      </c>
      <c r="C354" s="18" t="s">
        <v>449</v>
      </c>
    </row>
    <row r="355" spans="1:3" x14ac:dyDescent="0.25">
      <c r="A355" s="16" t="s">
        <v>313</v>
      </c>
      <c r="B355" s="17">
        <v>137</v>
      </c>
      <c r="C355" s="18" t="s">
        <v>450</v>
      </c>
    </row>
    <row r="356" spans="1:3" x14ac:dyDescent="0.25">
      <c r="A356" s="16" t="s">
        <v>313</v>
      </c>
      <c r="B356" s="17">
        <v>138</v>
      </c>
      <c r="C356" s="18" t="s">
        <v>451</v>
      </c>
    </row>
    <row r="357" spans="1:3" x14ac:dyDescent="0.25">
      <c r="A357" s="16" t="s">
        <v>313</v>
      </c>
      <c r="B357" s="17">
        <v>139</v>
      </c>
      <c r="C357" s="18" t="s">
        <v>452</v>
      </c>
    </row>
    <row r="358" spans="1:3" x14ac:dyDescent="0.25">
      <c r="A358" s="16" t="s">
        <v>313</v>
      </c>
      <c r="B358" s="17">
        <v>140</v>
      </c>
      <c r="C358" s="18" t="s">
        <v>453</v>
      </c>
    </row>
    <row r="359" spans="1:3" x14ac:dyDescent="0.25">
      <c r="A359" s="16" t="s">
        <v>313</v>
      </c>
      <c r="B359" s="17">
        <v>141</v>
      </c>
      <c r="C359" s="18" t="s">
        <v>454</v>
      </c>
    </row>
    <row r="360" spans="1:3" x14ac:dyDescent="0.25">
      <c r="A360" s="16" t="s">
        <v>313</v>
      </c>
      <c r="B360" s="17">
        <v>142</v>
      </c>
      <c r="C360" s="18" t="s">
        <v>455</v>
      </c>
    </row>
    <row r="361" spans="1:3" x14ac:dyDescent="0.25">
      <c r="A361" s="16" t="s">
        <v>313</v>
      </c>
      <c r="B361" s="17">
        <v>143</v>
      </c>
      <c r="C361" s="18" t="s">
        <v>456</v>
      </c>
    </row>
    <row r="362" spans="1:3" x14ac:dyDescent="0.25">
      <c r="A362" s="16" t="s">
        <v>313</v>
      </c>
      <c r="B362" s="17">
        <v>144</v>
      </c>
      <c r="C362" s="18" t="s">
        <v>457</v>
      </c>
    </row>
    <row r="363" spans="1:3" x14ac:dyDescent="0.25">
      <c r="A363" s="16" t="s">
        <v>313</v>
      </c>
      <c r="B363" s="17">
        <v>145</v>
      </c>
      <c r="C363" s="18" t="s">
        <v>458</v>
      </c>
    </row>
    <row r="364" spans="1:3" x14ac:dyDescent="0.25">
      <c r="A364" s="16" t="s">
        <v>313</v>
      </c>
      <c r="B364" s="17">
        <v>146</v>
      </c>
      <c r="C364" s="18" t="s">
        <v>459</v>
      </c>
    </row>
    <row r="365" spans="1:3" x14ac:dyDescent="0.25">
      <c r="A365" s="16" t="s">
        <v>313</v>
      </c>
      <c r="B365" s="17">
        <v>147</v>
      </c>
      <c r="C365" s="18" t="s">
        <v>460</v>
      </c>
    </row>
    <row r="366" spans="1:3" x14ac:dyDescent="0.25">
      <c r="A366" s="16" t="s">
        <v>313</v>
      </c>
      <c r="B366" s="17">
        <v>148</v>
      </c>
      <c r="C366" s="18" t="s">
        <v>461</v>
      </c>
    </row>
    <row r="367" spans="1:3" x14ac:dyDescent="0.25">
      <c r="A367" s="16" t="s">
        <v>313</v>
      </c>
      <c r="B367" s="17">
        <v>149</v>
      </c>
      <c r="C367" s="18" t="s">
        <v>462</v>
      </c>
    </row>
    <row r="368" spans="1:3" x14ac:dyDescent="0.25">
      <c r="A368" s="16" t="s">
        <v>313</v>
      </c>
      <c r="B368" s="17">
        <v>150</v>
      </c>
      <c r="C368" s="18" t="s">
        <v>463</v>
      </c>
    </row>
    <row r="369" spans="1:3" x14ac:dyDescent="0.25">
      <c r="A369" s="16" t="s">
        <v>313</v>
      </c>
      <c r="B369" s="17">
        <v>151</v>
      </c>
      <c r="C369" s="18" t="s">
        <v>464</v>
      </c>
    </row>
    <row r="370" spans="1:3" x14ac:dyDescent="0.25">
      <c r="A370" s="16" t="s">
        <v>313</v>
      </c>
      <c r="B370" s="17">
        <v>152</v>
      </c>
      <c r="C370" s="18" t="s">
        <v>465</v>
      </c>
    </row>
    <row r="371" spans="1:3" x14ac:dyDescent="0.25">
      <c r="A371" s="16" t="s">
        <v>313</v>
      </c>
      <c r="B371" s="17">
        <v>153</v>
      </c>
      <c r="C371" s="18" t="s">
        <v>466</v>
      </c>
    </row>
    <row r="372" spans="1:3" x14ac:dyDescent="0.25">
      <c r="A372" s="16" t="s">
        <v>313</v>
      </c>
      <c r="B372" s="17">
        <v>154</v>
      </c>
      <c r="C372" s="18" t="s">
        <v>467</v>
      </c>
    </row>
    <row r="373" spans="1:3" x14ac:dyDescent="0.25">
      <c r="A373" s="16" t="s">
        <v>313</v>
      </c>
      <c r="B373" s="17">
        <v>155</v>
      </c>
      <c r="C373" s="18" t="s">
        <v>468</v>
      </c>
    </row>
    <row r="374" spans="1:3" x14ac:dyDescent="0.25">
      <c r="A374" s="16" t="s">
        <v>313</v>
      </c>
      <c r="B374" s="17">
        <v>156</v>
      </c>
      <c r="C374" s="18" t="s">
        <v>469</v>
      </c>
    </row>
    <row r="375" spans="1:3" x14ac:dyDescent="0.25">
      <c r="A375" s="16" t="s">
        <v>313</v>
      </c>
      <c r="B375" s="17">
        <v>157</v>
      </c>
      <c r="C375" s="18" t="s">
        <v>470</v>
      </c>
    </row>
    <row r="376" spans="1:3" x14ac:dyDescent="0.25">
      <c r="A376" s="16" t="s">
        <v>313</v>
      </c>
      <c r="B376" s="17">
        <v>158</v>
      </c>
      <c r="C376" s="18" t="s">
        <v>471</v>
      </c>
    </row>
    <row r="377" spans="1:3" x14ac:dyDescent="0.25">
      <c r="A377" s="16" t="s">
        <v>313</v>
      </c>
      <c r="B377" s="17">
        <v>159</v>
      </c>
      <c r="C377" s="18" t="s">
        <v>472</v>
      </c>
    </row>
    <row r="378" spans="1:3" x14ac:dyDescent="0.25">
      <c r="A378" s="16" t="s">
        <v>313</v>
      </c>
      <c r="B378" s="17">
        <v>160</v>
      </c>
      <c r="C378" s="18" t="s">
        <v>473</v>
      </c>
    </row>
    <row r="379" spans="1:3" x14ac:dyDescent="0.25">
      <c r="A379" s="16" t="s">
        <v>313</v>
      </c>
      <c r="B379" s="17">
        <v>161</v>
      </c>
      <c r="C379" s="18" t="s">
        <v>474</v>
      </c>
    </row>
    <row r="380" spans="1:3" x14ac:dyDescent="0.25">
      <c r="A380" s="16" t="s">
        <v>313</v>
      </c>
      <c r="B380" s="17">
        <v>162</v>
      </c>
      <c r="C380" s="18" t="s">
        <v>475</v>
      </c>
    </row>
    <row r="381" spans="1:3" x14ac:dyDescent="0.25">
      <c r="A381" s="16" t="s">
        <v>313</v>
      </c>
      <c r="B381" s="17">
        <v>163</v>
      </c>
      <c r="C381" s="18" t="s">
        <v>476</v>
      </c>
    </row>
    <row r="382" spans="1:3" x14ac:dyDescent="0.25">
      <c r="A382" s="16" t="s">
        <v>313</v>
      </c>
      <c r="B382" s="17">
        <v>164</v>
      </c>
      <c r="C382" s="18" t="s">
        <v>477</v>
      </c>
    </row>
    <row r="383" spans="1:3" x14ac:dyDescent="0.25">
      <c r="A383" s="16" t="s">
        <v>313</v>
      </c>
      <c r="B383" s="17">
        <v>165</v>
      </c>
      <c r="C383" s="18" t="s">
        <v>478</v>
      </c>
    </row>
    <row r="384" spans="1:3" x14ac:dyDescent="0.25">
      <c r="A384" s="16" t="s">
        <v>313</v>
      </c>
      <c r="B384" s="17">
        <v>166</v>
      </c>
      <c r="C384" s="18" t="s">
        <v>479</v>
      </c>
    </row>
    <row r="385" spans="1:3" x14ac:dyDescent="0.25">
      <c r="A385" s="16" t="s">
        <v>313</v>
      </c>
      <c r="B385" s="17">
        <v>167</v>
      </c>
      <c r="C385" s="18" t="s">
        <v>480</v>
      </c>
    </row>
    <row r="386" spans="1:3" x14ac:dyDescent="0.25">
      <c r="A386" s="16" t="s">
        <v>313</v>
      </c>
      <c r="B386" s="17">
        <v>168</v>
      </c>
      <c r="C386" s="18" t="s">
        <v>481</v>
      </c>
    </row>
    <row r="387" spans="1:3" x14ac:dyDescent="0.25">
      <c r="A387" s="16" t="s">
        <v>313</v>
      </c>
      <c r="B387" s="17">
        <v>169</v>
      </c>
      <c r="C387" s="18" t="s">
        <v>482</v>
      </c>
    </row>
    <row r="388" spans="1:3" x14ac:dyDescent="0.25">
      <c r="A388" s="16" t="s">
        <v>313</v>
      </c>
      <c r="B388" s="17">
        <v>170</v>
      </c>
      <c r="C388" s="18" t="s">
        <v>483</v>
      </c>
    </row>
    <row r="389" spans="1:3" x14ac:dyDescent="0.25">
      <c r="A389" s="16" t="s">
        <v>313</v>
      </c>
      <c r="B389" s="17">
        <v>171</v>
      </c>
      <c r="C389" s="18" t="s">
        <v>484</v>
      </c>
    </row>
    <row r="390" spans="1:3" x14ac:dyDescent="0.25">
      <c r="A390" s="16" t="s">
        <v>313</v>
      </c>
      <c r="B390" s="17">
        <v>172</v>
      </c>
      <c r="C390" s="18" t="s">
        <v>485</v>
      </c>
    </row>
    <row r="391" spans="1:3" x14ac:dyDescent="0.25">
      <c r="A391" s="16" t="s">
        <v>313</v>
      </c>
      <c r="B391" s="17">
        <v>173</v>
      </c>
      <c r="C391" s="18" t="s">
        <v>486</v>
      </c>
    </row>
    <row r="392" spans="1:3" x14ac:dyDescent="0.25">
      <c r="A392" s="16" t="s">
        <v>313</v>
      </c>
      <c r="B392" s="17">
        <v>174</v>
      </c>
      <c r="C392" s="18" t="s">
        <v>487</v>
      </c>
    </row>
    <row r="393" spans="1:3" x14ac:dyDescent="0.25">
      <c r="A393" s="16" t="s">
        <v>313</v>
      </c>
      <c r="B393" s="17">
        <v>175</v>
      </c>
      <c r="C393" s="18" t="s">
        <v>488</v>
      </c>
    </row>
    <row r="394" spans="1:3" x14ac:dyDescent="0.25">
      <c r="A394" s="16" t="s">
        <v>313</v>
      </c>
      <c r="B394" s="17">
        <v>176</v>
      </c>
      <c r="C394" s="18" t="s">
        <v>489</v>
      </c>
    </row>
    <row r="395" spans="1:3" x14ac:dyDescent="0.25">
      <c r="A395" s="16" t="s">
        <v>313</v>
      </c>
      <c r="B395" s="17">
        <v>177</v>
      </c>
      <c r="C395" s="18" t="s">
        <v>490</v>
      </c>
    </row>
    <row r="396" spans="1:3" x14ac:dyDescent="0.25">
      <c r="A396" s="16" t="s">
        <v>313</v>
      </c>
      <c r="B396" s="17">
        <v>178</v>
      </c>
      <c r="C396" s="18" t="s">
        <v>491</v>
      </c>
    </row>
    <row r="397" spans="1:3" x14ac:dyDescent="0.25">
      <c r="A397" s="16" t="s">
        <v>313</v>
      </c>
      <c r="B397" s="17">
        <v>179</v>
      </c>
      <c r="C397" s="18" t="s">
        <v>492</v>
      </c>
    </row>
    <row r="398" spans="1:3" x14ac:dyDescent="0.25">
      <c r="A398" s="16" t="s">
        <v>313</v>
      </c>
      <c r="B398" s="17">
        <v>180</v>
      </c>
      <c r="C398" s="18" t="s">
        <v>493</v>
      </c>
    </row>
    <row r="399" spans="1:3" x14ac:dyDescent="0.25">
      <c r="A399" s="16" t="s">
        <v>313</v>
      </c>
      <c r="B399" s="17">
        <v>181</v>
      </c>
      <c r="C399" s="18" t="s">
        <v>494</v>
      </c>
    </row>
    <row r="400" spans="1:3" x14ac:dyDescent="0.25">
      <c r="A400" s="16" t="s">
        <v>313</v>
      </c>
      <c r="B400" s="17">
        <v>182</v>
      </c>
      <c r="C400" s="18" t="s">
        <v>495</v>
      </c>
    </row>
    <row r="401" spans="1:3" x14ac:dyDescent="0.25">
      <c r="A401" s="16" t="s">
        <v>313</v>
      </c>
      <c r="B401" s="17">
        <v>183</v>
      </c>
      <c r="C401" s="18" t="s">
        <v>496</v>
      </c>
    </row>
    <row r="402" spans="1:3" x14ac:dyDescent="0.25">
      <c r="A402" s="16" t="s">
        <v>313</v>
      </c>
      <c r="B402" s="17">
        <v>184</v>
      </c>
      <c r="C402" s="18" t="s">
        <v>497</v>
      </c>
    </row>
    <row r="403" spans="1:3" x14ac:dyDescent="0.25">
      <c r="A403" s="16" t="s">
        <v>313</v>
      </c>
      <c r="B403" s="17">
        <v>185</v>
      </c>
      <c r="C403" s="18" t="s">
        <v>498</v>
      </c>
    </row>
    <row r="404" spans="1:3" x14ac:dyDescent="0.25">
      <c r="A404" s="16" t="s">
        <v>313</v>
      </c>
      <c r="B404" s="17">
        <v>186</v>
      </c>
      <c r="C404" s="18" t="s">
        <v>499</v>
      </c>
    </row>
    <row r="405" spans="1:3" x14ac:dyDescent="0.25">
      <c r="A405" s="16" t="s">
        <v>313</v>
      </c>
      <c r="B405" s="17">
        <v>187</v>
      </c>
      <c r="C405" s="18" t="s">
        <v>500</v>
      </c>
    </row>
    <row r="406" spans="1:3" x14ac:dyDescent="0.25">
      <c r="A406" s="16" t="s">
        <v>313</v>
      </c>
      <c r="B406" s="17">
        <v>188</v>
      </c>
      <c r="C406" s="18" t="s">
        <v>501</v>
      </c>
    </row>
    <row r="407" spans="1:3" x14ac:dyDescent="0.25">
      <c r="A407" s="16" t="s">
        <v>313</v>
      </c>
      <c r="B407" s="17">
        <v>189</v>
      </c>
      <c r="C407" s="18" t="s">
        <v>502</v>
      </c>
    </row>
    <row r="408" spans="1:3" x14ac:dyDescent="0.25">
      <c r="A408" s="16" t="s">
        <v>313</v>
      </c>
      <c r="B408" s="17">
        <v>190</v>
      </c>
      <c r="C408" s="18" t="s">
        <v>503</v>
      </c>
    </row>
    <row r="409" spans="1:3" x14ac:dyDescent="0.25">
      <c r="A409" s="16" t="s">
        <v>313</v>
      </c>
      <c r="B409" s="17">
        <v>191</v>
      </c>
      <c r="C409" s="18" t="s">
        <v>504</v>
      </c>
    </row>
    <row r="410" spans="1:3" x14ac:dyDescent="0.25">
      <c r="A410" s="16" t="s">
        <v>313</v>
      </c>
      <c r="B410" s="17">
        <v>192</v>
      </c>
      <c r="C410" s="18" t="s">
        <v>505</v>
      </c>
    </row>
    <row r="411" spans="1:3" x14ac:dyDescent="0.25">
      <c r="A411" s="16" t="s">
        <v>313</v>
      </c>
      <c r="B411" s="17">
        <v>193</v>
      </c>
      <c r="C411" s="18" t="s">
        <v>506</v>
      </c>
    </row>
    <row r="412" spans="1:3" x14ac:dyDescent="0.25">
      <c r="A412" s="16" t="s">
        <v>313</v>
      </c>
      <c r="B412" s="17">
        <v>194</v>
      </c>
      <c r="C412" s="18" t="s">
        <v>507</v>
      </c>
    </row>
    <row r="413" spans="1:3" x14ac:dyDescent="0.25">
      <c r="A413" s="16" t="s">
        <v>313</v>
      </c>
      <c r="B413" s="17">
        <v>195</v>
      </c>
      <c r="C413" s="18" t="s">
        <v>508</v>
      </c>
    </row>
    <row r="414" spans="1:3" x14ac:dyDescent="0.25">
      <c r="A414" s="16" t="s">
        <v>313</v>
      </c>
      <c r="B414" s="17">
        <v>196</v>
      </c>
      <c r="C414" s="18" t="s">
        <v>509</v>
      </c>
    </row>
    <row r="415" spans="1:3" x14ac:dyDescent="0.25">
      <c r="A415" s="16" t="s">
        <v>313</v>
      </c>
      <c r="B415" s="17">
        <v>197</v>
      </c>
      <c r="C415" s="18" t="s">
        <v>510</v>
      </c>
    </row>
    <row r="416" spans="1:3" x14ac:dyDescent="0.25">
      <c r="A416" s="16" t="s">
        <v>313</v>
      </c>
      <c r="B416" s="17">
        <v>198</v>
      </c>
      <c r="C416" s="18" t="s">
        <v>511</v>
      </c>
    </row>
    <row r="417" spans="1:3" x14ac:dyDescent="0.25">
      <c r="A417" s="16" t="s">
        <v>313</v>
      </c>
      <c r="B417" s="17">
        <v>199</v>
      </c>
      <c r="C417" s="18" t="s">
        <v>512</v>
      </c>
    </row>
    <row r="418" spans="1:3" x14ac:dyDescent="0.25">
      <c r="A418" s="16" t="s">
        <v>313</v>
      </c>
      <c r="B418" s="17">
        <v>200</v>
      </c>
      <c r="C418" s="18" t="s">
        <v>513</v>
      </c>
    </row>
    <row r="419" spans="1:3" x14ac:dyDescent="0.25">
      <c r="A419" s="16" t="s">
        <v>313</v>
      </c>
      <c r="B419" s="17">
        <v>201</v>
      </c>
      <c r="C419" s="18" t="s">
        <v>514</v>
      </c>
    </row>
    <row r="420" spans="1:3" x14ac:dyDescent="0.25">
      <c r="A420" s="16" t="s">
        <v>313</v>
      </c>
      <c r="B420" s="17">
        <v>202</v>
      </c>
      <c r="C420" s="18" t="s">
        <v>515</v>
      </c>
    </row>
    <row r="421" spans="1:3" x14ac:dyDescent="0.25">
      <c r="A421" s="16" t="s">
        <v>313</v>
      </c>
      <c r="B421" s="17">
        <v>203</v>
      </c>
      <c r="C421" s="18" t="s">
        <v>516</v>
      </c>
    </row>
    <row r="422" spans="1:3" x14ac:dyDescent="0.25">
      <c r="A422" s="16" t="s">
        <v>313</v>
      </c>
      <c r="B422" s="17">
        <v>204</v>
      </c>
      <c r="C422" s="18" t="s">
        <v>517</v>
      </c>
    </row>
    <row r="423" spans="1:3" x14ac:dyDescent="0.25">
      <c r="A423" s="16" t="s">
        <v>313</v>
      </c>
      <c r="B423" s="17">
        <v>205</v>
      </c>
      <c r="C423" s="18" t="s">
        <v>518</v>
      </c>
    </row>
    <row r="424" spans="1:3" x14ac:dyDescent="0.25">
      <c r="A424" s="16" t="s">
        <v>313</v>
      </c>
      <c r="B424" s="17">
        <v>206</v>
      </c>
      <c r="C424" s="18" t="s">
        <v>519</v>
      </c>
    </row>
    <row r="425" spans="1:3" x14ac:dyDescent="0.25">
      <c r="A425" s="16" t="s">
        <v>313</v>
      </c>
      <c r="B425" s="17">
        <v>207</v>
      </c>
      <c r="C425" s="18" t="s">
        <v>520</v>
      </c>
    </row>
    <row r="426" spans="1:3" x14ac:dyDescent="0.25">
      <c r="A426" s="16" t="s">
        <v>313</v>
      </c>
      <c r="B426" s="17">
        <v>208</v>
      </c>
      <c r="C426" s="18" t="s">
        <v>521</v>
      </c>
    </row>
    <row r="427" spans="1:3" x14ac:dyDescent="0.25">
      <c r="A427" s="16" t="s">
        <v>313</v>
      </c>
      <c r="B427" s="17">
        <v>209</v>
      </c>
      <c r="C427" s="18" t="s">
        <v>522</v>
      </c>
    </row>
    <row r="428" spans="1:3" x14ac:dyDescent="0.25">
      <c r="A428" s="16" t="s">
        <v>313</v>
      </c>
      <c r="B428" s="17">
        <v>210</v>
      </c>
      <c r="C428" s="18" t="s">
        <v>523</v>
      </c>
    </row>
    <row r="429" spans="1:3" x14ac:dyDescent="0.25">
      <c r="A429" s="16" t="s">
        <v>313</v>
      </c>
      <c r="B429" s="17">
        <v>211</v>
      </c>
      <c r="C429" s="18" t="s">
        <v>524</v>
      </c>
    </row>
    <row r="430" spans="1:3" x14ac:dyDescent="0.25">
      <c r="A430" s="16" t="s">
        <v>313</v>
      </c>
      <c r="B430" s="17">
        <v>212</v>
      </c>
      <c r="C430" s="18" t="s">
        <v>525</v>
      </c>
    </row>
    <row r="431" spans="1:3" x14ac:dyDescent="0.25">
      <c r="A431" s="16" t="s">
        <v>313</v>
      </c>
      <c r="B431" s="17">
        <v>213</v>
      </c>
      <c r="C431" s="18" t="s">
        <v>526</v>
      </c>
    </row>
    <row r="432" spans="1:3" x14ac:dyDescent="0.25">
      <c r="A432" s="16" t="s">
        <v>313</v>
      </c>
      <c r="B432" s="17">
        <v>214</v>
      </c>
      <c r="C432" s="18" t="s">
        <v>527</v>
      </c>
    </row>
    <row r="433" spans="1:3" x14ac:dyDescent="0.25">
      <c r="A433" s="16" t="s">
        <v>313</v>
      </c>
      <c r="B433" s="17">
        <v>215</v>
      </c>
      <c r="C433" s="18" t="s">
        <v>528</v>
      </c>
    </row>
    <row r="434" spans="1:3" x14ac:dyDescent="0.25">
      <c r="A434" s="16" t="s">
        <v>313</v>
      </c>
      <c r="B434" s="17">
        <v>216</v>
      </c>
      <c r="C434" s="18" t="s">
        <v>529</v>
      </c>
    </row>
    <row r="435" spans="1:3" x14ac:dyDescent="0.25">
      <c r="A435" s="16" t="s">
        <v>313</v>
      </c>
      <c r="B435" s="17">
        <v>217</v>
      </c>
      <c r="C435" s="18" t="s">
        <v>530</v>
      </c>
    </row>
    <row r="436" spans="1:3" x14ac:dyDescent="0.25">
      <c r="A436" s="16" t="s">
        <v>313</v>
      </c>
      <c r="B436" s="17">
        <v>218</v>
      </c>
      <c r="C436" s="18" t="s">
        <v>531</v>
      </c>
    </row>
    <row r="437" spans="1:3" x14ac:dyDescent="0.25">
      <c r="A437" s="16" t="s">
        <v>313</v>
      </c>
      <c r="B437" s="17">
        <v>219</v>
      </c>
      <c r="C437" s="18" t="s">
        <v>532</v>
      </c>
    </row>
    <row r="438" spans="1:3" x14ac:dyDescent="0.25">
      <c r="A438" s="16" t="s">
        <v>313</v>
      </c>
      <c r="B438" s="17">
        <v>220</v>
      </c>
      <c r="C438" s="18" t="s">
        <v>533</v>
      </c>
    </row>
    <row r="439" spans="1:3" x14ac:dyDescent="0.25">
      <c r="A439" s="16" t="s">
        <v>313</v>
      </c>
      <c r="B439" s="17">
        <v>221</v>
      </c>
      <c r="C439" s="18" t="s">
        <v>534</v>
      </c>
    </row>
    <row r="440" spans="1:3" x14ac:dyDescent="0.25">
      <c r="A440" s="16" t="s">
        <v>313</v>
      </c>
      <c r="B440" s="17">
        <v>222</v>
      </c>
      <c r="C440" s="18" t="s">
        <v>535</v>
      </c>
    </row>
    <row r="441" spans="1:3" x14ac:dyDescent="0.25">
      <c r="A441" s="16" t="s">
        <v>313</v>
      </c>
      <c r="B441" s="17">
        <v>223</v>
      </c>
      <c r="C441" s="18" t="s">
        <v>536</v>
      </c>
    </row>
    <row r="442" spans="1:3" x14ac:dyDescent="0.25">
      <c r="A442" s="16" t="s">
        <v>313</v>
      </c>
      <c r="B442" s="17">
        <v>224</v>
      </c>
      <c r="C442" s="18" t="s">
        <v>537</v>
      </c>
    </row>
    <row r="443" spans="1:3" x14ac:dyDescent="0.25">
      <c r="A443" s="16" t="s">
        <v>313</v>
      </c>
      <c r="B443" s="17">
        <v>225</v>
      </c>
      <c r="C443" s="18" t="s">
        <v>538</v>
      </c>
    </row>
    <row r="444" spans="1:3" x14ac:dyDescent="0.25">
      <c r="A444" s="16" t="s">
        <v>313</v>
      </c>
      <c r="B444" s="17">
        <v>226</v>
      </c>
      <c r="C444" s="18" t="s">
        <v>539</v>
      </c>
    </row>
    <row r="445" spans="1:3" x14ac:dyDescent="0.25">
      <c r="A445" s="16" t="s">
        <v>313</v>
      </c>
      <c r="B445" s="17">
        <v>227</v>
      </c>
      <c r="C445" s="18" t="s">
        <v>540</v>
      </c>
    </row>
    <row r="446" spans="1:3" x14ac:dyDescent="0.25">
      <c r="A446" s="16" t="s">
        <v>313</v>
      </c>
      <c r="B446" s="17">
        <v>228</v>
      </c>
      <c r="C446" s="18" t="s">
        <v>541</v>
      </c>
    </row>
    <row r="447" spans="1:3" x14ac:dyDescent="0.25">
      <c r="A447" s="16" t="s">
        <v>313</v>
      </c>
      <c r="B447" s="17">
        <v>229</v>
      </c>
      <c r="C447" s="18" t="s">
        <v>542</v>
      </c>
    </row>
    <row r="448" spans="1:3" x14ac:dyDescent="0.25">
      <c r="A448" s="16" t="s">
        <v>313</v>
      </c>
      <c r="B448" s="17">
        <v>230</v>
      </c>
      <c r="C448" s="18" t="s">
        <v>543</v>
      </c>
    </row>
    <row r="449" spans="1:3" x14ac:dyDescent="0.25">
      <c r="A449" s="16" t="s">
        <v>313</v>
      </c>
      <c r="B449" s="17">
        <v>231</v>
      </c>
      <c r="C449" s="18" t="s">
        <v>544</v>
      </c>
    </row>
    <row r="450" spans="1:3" x14ac:dyDescent="0.25">
      <c r="A450" s="16" t="s">
        <v>313</v>
      </c>
      <c r="B450" s="17">
        <v>232</v>
      </c>
      <c r="C450" s="18" t="s">
        <v>545</v>
      </c>
    </row>
    <row r="451" spans="1:3" x14ac:dyDescent="0.25">
      <c r="A451" s="16" t="s">
        <v>313</v>
      </c>
      <c r="B451" s="17">
        <v>233</v>
      </c>
      <c r="C451" s="18" t="s">
        <v>546</v>
      </c>
    </row>
    <row r="452" spans="1:3" x14ac:dyDescent="0.25">
      <c r="A452" s="16" t="s">
        <v>313</v>
      </c>
      <c r="B452" s="17">
        <v>234</v>
      </c>
      <c r="C452" s="18" t="s">
        <v>547</v>
      </c>
    </row>
    <row r="453" spans="1:3" x14ac:dyDescent="0.25">
      <c r="A453" s="16" t="s">
        <v>313</v>
      </c>
      <c r="B453" s="17">
        <v>235</v>
      </c>
      <c r="C453" s="18" t="s">
        <v>548</v>
      </c>
    </row>
    <row r="454" spans="1:3" x14ac:dyDescent="0.25">
      <c r="A454" s="16" t="s">
        <v>313</v>
      </c>
      <c r="B454" s="17">
        <v>236</v>
      </c>
      <c r="C454" s="18" t="s">
        <v>549</v>
      </c>
    </row>
    <row r="455" spans="1:3" x14ac:dyDescent="0.25">
      <c r="A455" s="16" t="s">
        <v>313</v>
      </c>
      <c r="B455" s="17">
        <v>237</v>
      </c>
      <c r="C455" s="18" t="s">
        <v>550</v>
      </c>
    </row>
    <row r="456" spans="1:3" x14ac:dyDescent="0.25">
      <c r="A456" s="16" t="s">
        <v>313</v>
      </c>
      <c r="B456" s="17">
        <v>238</v>
      </c>
      <c r="C456" s="18" t="s">
        <v>551</v>
      </c>
    </row>
    <row r="457" spans="1:3" x14ac:dyDescent="0.25">
      <c r="A457" s="16" t="s">
        <v>313</v>
      </c>
      <c r="B457" s="17">
        <v>239</v>
      </c>
      <c r="C457" s="18" t="s">
        <v>552</v>
      </c>
    </row>
    <row r="458" spans="1:3" x14ac:dyDescent="0.25">
      <c r="A458" s="16" t="s">
        <v>313</v>
      </c>
      <c r="B458" s="17">
        <v>240</v>
      </c>
      <c r="C458" s="18" t="s">
        <v>553</v>
      </c>
    </row>
    <row r="459" spans="1:3" x14ac:dyDescent="0.25">
      <c r="A459" s="16" t="s">
        <v>313</v>
      </c>
      <c r="B459" s="17">
        <v>241</v>
      </c>
      <c r="C459" s="18" t="s">
        <v>554</v>
      </c>
    </row>
    <row r="460" spans="1:3" x14ac:dyDescent="0.25">
      <c r="A460" s="16" t="s">
        <v>313</v>
      </c>
      <c r="B460" s="17">
        <v>242</v>
      </c>
      <c r="C460" s="18" t="s">
        <v>555</v>
      </c>
    </row>
    <row r="461" spans="1:3" x14ac:dyDescent="0.25">
      <c r="A461" s="16" t="s">
        <v>313</v>
      </c>
      <c r="B461" s="17">
        <v>243</v>
      </c>
      <c r="C461" s="18" t="s">
        <v>556</v>
      </c>
    </row>
    <row r="462" spans="1:3" x14ac:dyDescent="0.25">
      <c r="A462" s="16" t="s">
        <v>313</v>
      </c>
      <c r="B462" s="17">
        <v>244</v>
      </c>
      <c r="C462" s="18" t="s">
        <v>557</v>
      </c>
    </row>
    <row r="463" spans="1:3" x14ac:dyDescent="0.25">
      <c r="A463" s="16" t="s">
        <v>313</v>
      </c>
      <c r="B463" s="17">
        <v>245</v>
      </c>
      <c r="C463" s="18" t="s">
        <v>558</v>
      </c>
    </row>
    <row r="464" spans="1:3" x14ac:dyDescent="0.25">
      <c r="A464" s="16" t="s">
        <v>313</v>
      </c>
      <c r="B464" s="17">
        <v>246</v>
      </c>
      <c r="C464" s="18" t="s">
        <v>559</v>
      </c>
    </row>
    <row r="465" spans="1:3" x14ac:dyDescent="0.25">
      <c r="A465" s="16" t="s">
        <v>313</v>
      </c>
      <c r="B465" s="17">
        <v>247</v>
      </c>
      <c r="C465" s="18" t="s">
        <v>560</v>
      </c>
    </row>
    <row r="466" spans="1:3" x14ac:dyDescent="0.25">
      <c r="A466" s="16" t="s">
        <v>313</v>
      </c>
      <c r="B466" s="17">
        <v>248</v>
      </c>
      <c r="C466" s="18" t="s">
        <v>561</v>
      </c>
    </row>
    <row r="467" spans="1:3" x14ac:dyDescent="0.25">
      <c r="A467" s="16" t="s">
        <v>313</v>
      </c>
      <c r="B467" s="17">
        <v>249</v>
      </c>
      <c r="C467" s="18" t="s">
        <v>562</v>
      </c>
    </row>
    <row r="468" spans="1:3" x14ac:dyDescent="0.25">
      <c r="A468" s="16" t="s">
        <v>313</v>
      </c>
      <c r="B468" s="17">
        <v>250</v>
      </c>
      <c r="C468" s="18" t="s">
        <v>563</v>
      </c>
    </row>
    <row r="469" spans="1:3" x14ac:dyDescent="0.25">
      <c r="A469" s="16" t="s">
        <v>313</v>
      </c>
      <c r="B469" s="17">
        <v>251</v>
      </c>
      <c r="C469" s="18" t="s">
        <v>564</v>
      </c>
    </row>
    <row r="470" spans="1:3" x14ac:dyDescent="0.25">
      <c r="A470" s="16" t="s">
        <v>313</v>
      </c>
      <c r="B470" s="17">
        <v>252</v>
      </c>
      <c r="C470" s="18" t="s">
        <v>565</v>
      </c>
    </row>
    <row r="471" spans="1:3" x14ac:dyDescent="0.25">
      <c r="A471" s="16" t="s">
        <v>313</v>
      </c>
      <c r="B471" s="17">
        <v>253</v>
      </c>
      <c r="C471" s="18" t="s">
        <v>566</v>
      </c>
    </row>
    <row r="472" spans="1:3" x14ac:dyDescent="0.25">
      <c r="A472" s="16" t="s">
        <v>313</v>
      </c>
      <c r="B472" s="17">
        <v>254</v>
      </c>
      <c r="C472" s="18" t="s">
        <v>567</v>
      </c>
    </row>
    <row r="473" spans="1:3" x14ac:dyDescent="0.25">
      <c r="A473" s="16" t="s">
        <v>313</v>
      </c>
      <c r="B473" s="17">
        <v>255</v>
      </c>
      <c r="C473" s="18" t="s">
        <v>568</v>
      </c>
    </row>
    <row r="474" spans="1:3" x14ac:dyDescent="0.25">
      <c r="A474" s="16" t="s">
        <v>313</v>
      </c>
      <c r="B474" s="17">
        <v>256</v>
      </c>
      <c r="C474" s="18" t="s">
        <v>569</v>
      </c>
    </row>
    <row r="475" spans="1:3" x14ac:dyDescent="0.25">
      <c r="A475" s="16" t="s">
        <v>313</v>
      </c>
      <c r="B475" s="17">
        <v>257</v>
      </c>
      <c r="C475" s="18" t="s">
        <v>570</v>
      </c>
    </row>
    <row r="476" spans="1:3" x14ac:dyDescent="0.25">
      <c r="A476" s="16" t="s">
        <v>313</v>
      </c>
      <c r="B476" s="17">
        <v>258</v>
      </c>
      <c r="C476" s="18" t="s">
        <v>571</v>
      </c>
    </row>
    <row r="477" spans="1:3" x14ac:dyDescent="0.25">
      <c r="A477" s="16" t="s">
        <v>313</v>
      </c>
      <c r="B477" s="17">
        <v>259</v>
      </c>
      <c r="C477" s="18" t="s">
        <v>572</v>
      </c>
    </row>
    <row r="478" spans="1:3" x14ac:dyDescent="0.25">
      <c r="A478" s="16" t="s">
        <v>313</v>
      </c>
      <c r="B478" s="17">
        <v>260</v>
      </c>
      <c r="C478" s="18" t="s">
        <v>573</v>
      </c>
    </row>
    <row r="479" spans="1:3" x14ac:dyDescent="0.25">
      <c r="A479" s="16" t="s">
        <v>313</v>
      </c>
      <c r="B479" s="17">
        <v>261</v>
      </c>
      <c r="C479" s="18" t="s">
        <v>574</v>
      </c>
    </row>
    <row r="480" spans="1:3" x14ac:dyDescent="0.25">
      <c r="A480" s="16" t="s">
        <v>313</v>
      </c>
      <c r="B480" s="17">
        <v>262</v>
      </c>
      <c r="C480" s="18" t="s">
        <v>575</v>
      </c>
    </row>
    <row r="481" spans="1:3" x14ac:dyDescent="0.25">
      <c r="A481" s="16" t="s">
        <v>313</v>
      </c>
      <c r="B481" s="17">
        <v>263</v>
      </c>
      <c r="C481" s="18" t="s">
        <v>576</v>
      </c>
    </row>
    <row r="482" spans="1:3" x14ac:dyDescent="0.25">
      <c r="A482" s="16" t="s">
        <v>313</v>
      </c>
      <c r="B482" s="17">
        <v>264</v>
      </c>
      <c r="C482" s="18" t="s">
        <v>577</v>
      </c>
    </row>
    <row r="483" spans="1:3" x14ac:dyDescent="0.25">
      <c r="A483" s="16" t="s">
        <v>313</v>
      </c>
      <c r="B483" s="17">
        <v>265</v>
      </c>
      <c r="C483" s="18" t="s">
        <v>578</v>
      </c>
    </row>
    <row r="484" spans="1:3" x14ac:dyDescent="0.25">
      <c r="A484" s="16" t="s">
        <v>313</v>
      </c>
      <c r="B484" s="17">
        <v>266</v>
      </c>
      <c r="C484" s="18" t="s">
        <v>579</v>
      </c>
    </row>
    <row r="485" spans="1:3" x14ac:dyDescent="0.25">
      <c r="A485" s="16" t="s">
        <v>313</v>
      </c>
      <c r="B485" s="17">
        <v>267</v>
      </c>
      <c r="C485" s="18" t="s">
        <v>580</v>
      </c>
    </row>
    <row r="486" spans="1:3" x14ac:dyDescent="0.25">
      <c r="A486" s="16" t="s">
        <v>313</v>
      </c>
      <c r="B486" s="17">
        <v>268</v>
      </c>
      <c r="C486" s="18" t="s">
        <v>581</v>
      </c>
    </row>
    <row r="487" spans="1:3" x14ac:dyDescent="0.25">
      <c r="A487" s="16" t="s">
        <v>313</v>
      </c>
      <c r="B487" s="17">
        <v>269</v>
      </c>
      <c r="C487" s="18" t="s">
        <v>582</v>
      </c>
    </row>
    <row r="488" spans="1:3" x14ac:dyDescent="0.25">
      <c r="A488" s="16" t="s">
        <v>313</v>
      </c>
      <c r="B488" s="17">
        <v>270</v>
      </c>
      <c r="C488" s="18" t="s">
        <v>583</v>
      </c>
    </row>
    <row r="489" spans="1:3" x14ac:dyDescent="0.25">
      <c r="A489" s="16" t="s">
        <v>313</v>
      </c>
      <c r="B489" s="17">
        <v>271</v>
      </c>
      <c r="C489" s="18" t="s">
        <v>584</v>
      </c>
    </row>
    <row r="490" spans="1:3" x14ac:dyDescent="0.25">
      <c r="A490" s="16" t="s">
        <v>313</v>
      </c>
      <c r="B490" s="17">
        <v>272</v>
      </c>
      <c r="C490" s="18" t="s">
        <v>585</v>
      </c>
    </row>
    <row r="491" spans="1:3" x14ac:dyDescent="0.25">
      <c r="A491" s="16" t="s">
        <v>313</v>
      </c>
      <c r="B491" s="17">
        <v>273</v>
      </c>
      <c r="C491" s="18" t="s">
        <v>586</v>
      </c>
    </row>
    <row r="492" spans="1:3" x14ac:dyDescent="0.25">
      <c r="A492" s="16" t="s">
        <v>313</v>
      </c>
      <c r="B492" s="17">
        <v>274</v>
      </c>
      <c r="C492" s="18" t="s">
        <v>587</v>
      </c>
    </row>
    <row r="493" spans="1:3" x14ac:dyDescent="0.25">
      <c r="A493" s="16" t="s">
        <v>313</v>
      </c>
      <c r="B493" s="17">
        <v>275</v>
      </c>
      <c r="C493" s="18" t="s">
        <v>588</v>
      </c>
    </row>
    <row r="494" spans="1:3" x14ac:dyDescent="0.25">
      <c r="A494" s="16" t="s">
        <v>313</v>
      </c>
      <c r="B494" s="17">
        <v>276</v>
      </c>
      <c r="C494" s="18" t="s">
        <v>589</v>
      </c>
    </row>
    <row r="495" spans="1:3" x14ac:dyDescent="0.25">
      <c r="A495" s="16" t="s">
        <v>313</v>
      </c>
      <c r="B495" s="17">
        <v>277</v>
      </c>
      <c r="C495" s="18" t="s">
        <v>590</v>
      </c>
    </row>
    <row r="496" spans="1:3" x14ac:dyDescent="0.25">
      <c r="A496" s="16" t="s">
        <v>313</v>
      </c>
      <c r="B496" s="17">
        <v>278</v>
      </c>
      <c r="C496" s="18" t="s">
        <v>591</v>
      </c>
    </row>
    <row r="497" spans="1:3" x14ac:dyDescent="0.25">
      <c r="A497" s="16" t="s">
        <v>313</v>
      </c>
      <c r="B497" s="17">
        <v>279</v>
      </c>
      <c r="C497" s="18" t="s">
        <v>592</v>
      </c>
    </row>
    <row r="498" spans="1:3" x14ac:dyDescent="0.25">
      <c r="A498" s="16" t="s">
        <v>313</v>
      </c>
      <c r="B498" s="17">
        <v>280</v>
      </c>
      <c r="C498" s="18" t="s">
        <v>593</v>
      </c>
    </row>
    <row r="499" spans="1:3" x14ac:dyDescent="0.25">
      <c r="A499" s="16" t="s">
        <v>313</v>
      </c>
      <c r="B499" s="17">
        <v>281</v>
      </c>
      <c r="C499" s="18" t="s">
        <v>594</v>
      </c>
    </row>
    <row r="500" spans="1:3" x14ac:dyDescent="0.25">
      <c r="A500" s="16" t="s">
        <v>313</v>
      </c>
      <c r="B500" s="17">
        <v>282</v>
      </c>
      <c r="C500" s="18" t="s">
        <v>595</v>
      </c>
    </row>
    <row r="501" spans="1:3" x14ac:dyDescent="0.25">
      <c r="A501" s="16" t="s">
        <v>313</v>
      </c>
      <c r="B501" s="17">
        <v>283</v>
      </c>
      <c r="C501" s="18" t="s">
        <v>596</v>
      </c>
    </row>
    <row r="502" spans="1:3" x14ac:dyDescent="0.25">
      <c r="A502" s="16" t="s">
        <v>313</v>
      </c>
      <c r="B502" s="17">
        <v>284</v>
      </c>
      <c r="C502" s="18" t="s">
        <v>597</v>
      </c>
    </row>
    <row r="503" spans="1:3" x14ac:dyDescent="0.25">
      <c r="A503" s="16" t="s">
        <v>313</v>
      </c>
      <c r="B503" s="17">
        <v>285</v>
      </c>
      <c r="C503" s="18" t="s">
        <v>598</v>
      </c>
    </row>
    <row r="504" spans="1:3" x14ac:dyDescent="0.25">
      <c r="A504" s="16" t="s">
        <v>313</v>
      </c>
      <c r="B504" s="17">
        <v>286</v>
      </c>
      <c r="C504" s="18" t="s">
        <v>599</v>
      </c>
    </row>
    <row r="505" spans="1:3" x14ac:dyDescent="0.25">
      <c r="A505" s="16" t="s">
        <v>313</v>
      </c>
      <c r="B505" s="17">
        <v>287</v>
      </c>
      <c r="C505" s="18" t="s">
        <v>600</v>
      </c>
    </row>
    <row r="506" spans="1:3" x14ac:dyDescent="0.25">
      <c r="A506" s="16" t="s">
        <v>313</v>
      </c>
      <c r="B506" s="17">
        <v>288</v>
      </c>
      <c r="C506" s="18" t="s">
        <v>601</v>
      </c>
    </row>
    <row r="507" spans="1:3" x14ac:dyDescent="0.25">
      <c r="A507" s="16" t="s">
        <v>313</v>
      </c>
      <c r="B507" s="17">
        <v>289</v>
      </c>
      <c r="C507" s="18" t="s">
        <v>602</v>
      </c>
    </row>
    <row r="508" spans="1:3" x14ac:dyDescent="0.25">
      <c r="A508" s="16" t="s">
        <v>313</v>
      </c>
      <c r="B508" s="17">
        <v>290</v>
      </c>
      <c r="C508" s="18" t="s">
        <v>603</v>
      </c>
    </row>
    <row r="509" spans="1:3" x14ac:dyDescent="0.25">
      <c r="A509" s="16" t="s">
        <v>313</v>
      </c>
      <c r="B509" s="17">
        <v>291</v>
      </c>
      <c r="C509" s="18" t="s">
        <v>604</v>
      </c>
    </row>
    <row r="510" spans="1:3" x14ac:dyDescent="0.25">
      <c r="A510" s="16" t="s">
        <v>313</v>
      </c>
      <c r="B510" s="17">
        <v>292</v>
      </c>
      <c r="C510" s="18" t="s">
        <v>605</v>
      </c>
    </row>
    <row r="511" spans="1:3" x14ac:dyDescent="0.25">
      <c r="A511" s="16" t="s">
        <v>313</v>
      </c>
      <c r="B511" s="17">
        <v>293</v>
      </c>
      <c r="C511" s="18" t="s">
        <v>606</v>
      </c>
    </row>
    <row r="512" spans="1:3" x14ac:dyDescent="0.25">
      <c r="A512" s="16" t="s">
        <v>313</v>
      </c>
      <c r="B512" s="17">
        <v>294</v>
      </c>
      <c r="C512" s="18" t="s">
        <v>607</v>
      </c>
    </row>
    <row r="513" spans="1:3" x14ac:dyDescent="0.25">
      <c r="A513" s="16" t="s">
        <v>313</v>
      </c>
      <c r="B513" s="17">
        <v>295</v>
      </c>
      <c r="C513" s="18" t="s">
        <v>608</v>
      </c>
    </row>
    <row r="514" spans="1:3" x14ac:dyDescent="0.25">
      <c r="A514" s="16" t="s">
        <v>313</v>
      </c>
      <c r="B514" s="17">
        <v>296</v>
      </c>
      <c r="C514" s="18" t="s">
        <v>609</v>
      </c>
    </row>
    <row r="515" spans="1:3" x14ac:dyDescent="0.25">
      <c r="A515" s="16" t="s">
        <v>313</v>
      </c>
      <c r="B515" s="17">
        <v>297</v>
      </c>
      <c r="C515" s="18" t="s">
        <v>610</v>
      </c>
    </row>
    <row r="516" spans="1:3" x14ac:dyDescent="0.25">
      <c r="A516" s="16" t="s">
        <v>313</v>
      </c>
      <c r="B516" s="17">
        <v>298</v>
      </c>
      <c r="C516" s="18" t="s">
        <v>611</v>
      </c>
    </row>
    <row r="517" spans="1:3" x14ac:dyDescent="0.25">
      <c r="A517" s="16" t="s">
        <v>313</v>
      </c>
      <c r="B517" s="17">
        <v>299</v>
      </c>
      <c r="C517" s="18" t="s">
        <v>612</v>
      </c>
    </row>
    <row r="518" spans="1:3" x14ac:dyDescent="0.25">
      <c r="A518" s="16" t="s">
        <v>313</v>
      </c>
      <c r="B518" s="17">
        <v>300</v>
      </c>
      <c r="C518" s="18" t="s">
        <v>613</v>
      </c>
    </row>
    <row r="519" spans="1:3" x14ac:dyDescent="0.25">
      <c r="A519" s="16" t="s">
        <v>313</v>
      </c>
      <c r="B519" s="17">
        <v>301</v>
      </c>
      <c r="C519" s="18" t="s">
        <v>614</v>
      </c>
    </row>
    <row r="520" spans="1:3" x14ac:dyDescent="0.25">
      <c r="A520" s="16" t="s">
        <v>313</v>
      </c>
      <c r="B520" s="17">
        <v>302</v>
      </c>
      <c r="C520" s="18" t="s">
        <v>615</v>
      </c>
    </row>
    <row r="521" spans="1:3" x14ac:dyDescent="0.25">
      <c r="A521" s="16" t="s">
        <v>313</v>
      </c>
      <c r="B521" s="17">
        <v>303</v>
      </c>
      <c r="C521" s="18" t="s">
        <v>616</v>
      </c>
    </row>
    <row r="522" spans="1:3" x14ac:dyDescent="0.25">
      <c r="A522" s="16" t="s">
        <v>313</v>
      </c>
      <c r="B522" s="17">
        <v>304</v>
      </c>
      <c r="C522" s="18" t="s">
        <v>617</v>
      </c>
    </row>
    <row r="523" spans="1:3" x14ac:dyDescent="0.25">
      <c r="A523" s="16" t="s">
        <v>313</v>
      </c>
      <c r="B523" s="17">
        <v>305</v>
      </c>
      <c r="C523" s="18" t="s">
        <v>618</v>
      </c>
    </row>
    <row r="524" spans="1:3" x14ac:dyDescent="0.25">
      <c r="A524" s="16" t="s">
        <v>313</v>
      </c>
      <c r="B524" s="17">
        <v>306</v>
      </c>
      <c r="C524" s="18" t="s">
        <v>619</v>
      </c>
    </row>
    <row r="525" spans="1:3" x14ac:dyDescent="0.25">
      <c r="A525" s="16" t="s">
        <v>313</v>
      </c>
      <c r="B525" s="17">
        <v>307</v>
      </c>
      <c r="C525" s="18" t="s">
        <v>620</v>
      </c>
    </row>
    <row r="526" spans="1:3" x14ac:dyDescent="0.25">
      <c r="A526" s="16" t="s">
        <v>313</v>
      </c>
      <c r="B526" s="17">
        <v>308</v>
      </c>
      <c r="C526" s="18" t="s">
        <v>621</v>
      </c>
    </row>
    <row r="527" spans="1:3" x14ac:dyDescent="0.25">
      <c r="A527" s="16" t="s">
        <v>313</v>
      </c>
      <c r="B527" s="17">
        <v>309</v>
      </c>
      <c r="C527" s="18" t="s">
        <v>622</v>
      </c>
    </row>
    <row r="528" spans="1:3" x14ac:dyDescent="0.25">
      <c r="A528" s="16" t="s">
        <v>313</v>
      </c>
      <c r="B528" s="17">
        <v>310</v>
      </c>
      <c r="C528" s="18" t="s">
        <v>623</v>
      </c>
    </row>
    <row r="529" spans="1:3" x14ac:dyDescent="0.25">
      <c r="A529" s="16" t="s">
        <v>313</v>
      </c>
      <c r="B529" s="17">
        <v>311</v>
      </c>
      <c r="C529" s="18" t="s">
        <v>624</v>
      </c>
    </row>
    <row r="530" spans="1:3" x14ac:dyDescent="0.25">
      <c r="A530" s="16" t="s">
        <v>313</v>
      </c>
      <c r="B530" s="17">
        <v>312</v>
      </c>
      <c r="C530" s="18" t="s">
        <v>625</v>
      </c>
    </row>
    <row r="531" spans="1:3" x14ac:dyDescent="0.25">
      <c r="A531" s="16" t="s">
        <v>313</v>
      </c>
      <c r="B531" s="17">
        <v>313</v>
      </c>
      <c r="C531" s="18" t="s">
        <v>626</v>
      </c>
    </row>
    <row r="532" spans="1:3" x14ac:dyDescent="0.25">
      <c r="A532" s="16" t="s">
        <v>313</v>
      </c>
      <c r="B532" s="17">
        <v>314</v>
      </c>
      <c r="C532" s="18" t="s">
        <v>627</v>
      </c>
    </row>
    <row r="533" spans="1:3" x14ac:dyDescent="0.25">
      <c r="A533" s="16" t="s">
        <v>313</v>
      </c>
      <c r="B533" s="17">
        <v>315</v>
      </c>
      <c r="C533" s="18" t="s">
        <v>628</v>
      </c>
    </row>
    <row r="534" spans="1:3" x14ac:dyDescent="0.25">
      <c r="A534" s="16" t="s">
        <v>313</v>
      </c>
      <c r="B534" s="17">
        <v>316</v>
      </c>
      <c r="C534" s="18" t="s">
        <v>629</v>
      </c>
    </row>
    <row r="535" spans="1:3" x14ac:dyDescent="0.25">
      <c r="A535" s="16" t="s">
        <v>313</v>
      </c>
      <c r="B535" s="17">
        <v>317</v>
      </c>
      <c r="C535" s="18" t="s">
        <v>630</v>
      </c>
    </row>
    <row r="536" spans="1:3" x14ac:dyDescent="0.25">
      <c r="A536" s="16" t="s">
        <v>313</v>
      </c>
      <c r="B536" s="17">
        <v>318</v>
      </c>
      <c r="C536" s="18" t="s">
        <v>631</v>
      </c>
    </row>
    <row r="537" spans="1:3" x14ac:dyDescent="0.25">
      <c r="A537" s="16" t="s">
        <v>313</v>
      </c>
      <c r="B537" s="17">
        <v>319</v>
      </c>
      <c r="C537" s="18" t="s">
        <v>632</v>
      </c>
    </row>
    <row r="538" spans="1:3" x14ac:dyDescent="0.25">
      <c r="A538" s="16" t="s">
        <v>313</v>
      </c>
      <c r="B538" s="17">
        <v>320</v>
      </c>
      <c r="C538" s="18" t="s">
        <v>633</v>
      </c>
    </row>
    <row r="539" spans="1:3" x14ac:dyDescent="0.25">
      <c r="A539" s="16" t="s">
        <v>313</v>
      </c>
      <c r="B539" s="17">
        <v>321</v>
      </c>
      <c r="C539" s="18" t="s">
        <v>634</v>
      </c>
    </row>
    <row r="540" spans="1:3" x14ac:dyDescent="0.25">
      <c r="A540" s="16" t="s">
        <v>313</v>
      </c>
      <c r="B540" s="17">
        <v>322</v>
      </c>
      <c r="C540" s="18" t="s">
        <v>635</v>
      </c>
    </row>
    <row r="541" spans="1:3" x14ac:dyDescent="0.25">
      <c r="A541" s="16" t="s">
        <v>313</v>
      </c>
      <c r="B541" s="17">
        <v>323</v>
      </c>
      <c r="C541" s="18" t="s">
        <v>636</v>
      </c>
    </row>
    <row r="542" spans="1:3" x14ac:dyDescent="0.25">
      <c r="A542" s="16" t="s">
        <v>313</v>
      </c>
      <c r="B542" s="17">
        <v>324</v>
      </c>
      <c r="C542" s="18" t="s">
        <v>637</v>
      </c>
    </row>
    <row r="543" spans="1:3" x14ac:dyDescent="0.25">
      <c r="A543" s="16" t="s">
        <v>313</v>
      </c>
      <c r="B543" s="17">
        <v>325</v>
      </c>
      <c r="C543" s="18" t="s">
        <v>638</v>
      </c>
    </row>
    <row r="544" spans="1:3" x14ac:dyDescent="0.25">
      <c r="A544" s="16" t="s">
        <v>313</v>
      </c>
      <c r="B544" s="17">
        <v>326</v>
      </c>
      <c r="C544" s="18" t="s">
        <v>639</v>
      </c>
    </row>
    <row r="545" spans="1:3" x14ac:dyDescent="0.25">
      <c r="A545" s="16" t="s">
        <v>313</v>
      </c>
      <c r="B545" s="17">
        <v>327</v>
      </c>
      <c r="C545" s="18" t="s">
        <v>640</v>
      </c>
    </row>
    <row r="546" spans="1:3" x14ac:dyDescent="0.25">
      <c r="A546" s="16" t="s">
        <v>313</v>
      </c>
      <c r="B546" s="17">
        <v>328</v>
      </c>
      <c r="C546" s="18" t="s">
        <v>641</v>
      </c>
    </row>
    <row r="547" spans="1:3" x14ac:dyDescent="0.25">
      <c r="A547" s="16" t="s">
        <v>313</v>
      </c>
      <c r="B547" s="17">
        <v>329</v>
      </c>
      <c r="C547" s="18" t="s">
        <v>642</v>
      </c>
    </row>
    <row r="548" spans="1:3" x14ac:dyDescent="0.25">
      <c r="A548" s="16" t="s">
        <v>313</v>
      </c>
      <c r="B548" s="17">
        <v>330</v>
      </c>
      <c r="C548" s="18" t="s">
        <v>643</v>
      </c>
    </row>
    <row r="549" spans="1:3" x14ac:dyDescent="0.25">
      <c r="A549" s="16" t="s">
        <v>313</v>
      </c>
      <c r="B549" s="17">
        <v>331</v>
      </c>
      <c r="C549" s="18" t="s">
        <v>644</v>
      </c>
    </row>
    <row r="550" spans="1:3" x14ac:dyDescent="0.25">
      <c r="A550" s="16" t="s">
        <v>313</v>
      </c>
      <c r="B550" s="17">
        <v>332</v>
      </c>
      <c r="C550" s="18" t="s">
        <v>645</v>
      </c>
    </row>
    <row r="551" spans="1:3" x14ac:dyDescent="0.25">
      <c r="A551" s="16" t="s">
        <v>313</v>
      </c>
      <c r="B551" s="17">
        <v>333</v>
      </c>
      <c r="C551" s="18" t="s">
        <v>646</v>
      </c>
    </row>
    <row r="552" spans="1:3" x14ac:dyDescent="0.25">
      <c r="A552" s="16" t="s">
        <v>313</v>
      </c>
      <c r="B552" s="17">
        <v>334</v>
      </c>
      <c r="C552" s="18" t="s">
        <v>647</v>
      </c>
    </row>
    <row r="553" spans="1:3" x14ac:dyDescent="0.25">
      <c r="A553" s="16" t="s">
        <v>313</v>
      </c>
      <c r="B553" s="17">
        <v>335</v>
      </c>
      <c r="C553" s="18" t="s">
        <v>648</v>
      </c>
    </row>
    <row r="554" spans="1:3" x14ac:dyDescent="0.25">
      <c r="A554" s="16" t="s">
        <v>313</v>
      </c>
      <c r="B554" s="17">
        <v>336</v>
      </c>
      <c r="C554" s="18" t="s">
        <v>649</v>
      </c>
    </row>
    <row r="555" spans="1:3" x14ac:dyDescent="0.25">
      <c r="A555" s="16" t="s">
        <v>313</v>
      </c>
      <c r="B555" s="17">
        <v>337</v>
      </c>
      <c r="C555" s="18" t="s">
        <v>650</v>
      </c>
    </row>
    <row r="556" spans="1:3" x14ac:dyDescent="0.25">
      <c r="A556" s="16" t="s">
        <v>313</v>
      </c>
      <c r="B556" s="17">
        <v>338</v>
      </c>
      <c r="C556" s="18" t="s">
        <v>651</v>
      </c>
    </row>
    <row r="557" spans="1:3" x14ac:dyDescent="0.25">
      <c r="A557" s="16" t="s">
        <v>313</v>
      </c>
      <c r="B557" s="17">
        <v>339</v>
      </c>
      <c r="C557" s="18" t="s">
        <v>652</v>
      </c>
    </row>
    <row r="558" spans="1:3" x14ac:dyDescent="0.25">
      <c r="A558" s="16" t="s">
        <v>313</v>
      </c>
      <c r="B558" s="17">
        <v>340</v>
      </c>
      <c r="C558" s="18" t="s">
        <v>653</v>
      </c>
    </row>
    <row r="559" spans="1:3" x14ac:dyDescent="0.25">
      <c r="A559" s="16" t="s">
        <v>313</v>
      </c>
      <c r="B559" s="17">
        <v>341</v>
      </c>
      <c r="C559" s="18" t="s">
        <v>654</v>
      </c>
    </row>
    <row r="560" spans="1:3" x14ac:dyDescent="0.25">
      <c r="A560" s="16" t="s">
        <v>313</v>
      </c>
      <c r="B560" s="17">
        <v>342</v>
      </c>
      <c r="C560" s="18" t="s">
        <v>655</v>
      </c>
    </row>
    <row r="561" spans="1:3" x14ac:dyDescent="0.25">
      <c r="A561" s="16" t="s">
        <v>313</v>
      </c>
      <c r="B561" s="17">
        <v>343</v>
      </c>
      <c r="C561" s="18" t="s">
        <v>656</v>
      </c>
    </row>
    <row r="562" spans="1:3" x14ac:dyDescent="0.25">
      <c r="A562" s="16" t="s">
        <v>313</v>
      </c>
      <c r="B562" s="17">
        <v>344</v>
      </c>
      <c r="C562" s="18" t="s">
        <v>657</v>
      </c>
    </row>
    <row r="563" spans="1:3" x14ac:dyDescent="0.25">
      <c r="A563" s="16" t="s">
        <v>313</v>
      </c>
      <c r="B563" s="17">
        <v>345</v>
      </c>
      <c r="C563" s="18" t="s">
        <v>658</v>
      </c>
    </row>
    <row r="564" spans="1:3" x14ac:dyDescent="0.25">
      <c r="A564" s="16" t="s">
        <v>313</v>
      </c>
      <c r="B564" s="17">
        <v>346</v>
      </c>
      <c r="C564" s="18" t="s">
        <v>659</v>
      </c>
    </row>
    <row r="565" spans="1:3" x14ac:dyDescent="0.25">
      <c r="A565" s="16" t="s">
        <v>313</v>
      </c>
      <c r="B565" s="17">
        <v>347</v>
      </c>
      <c r="C565" s="18" t="s">
        <v>660</v>
      </c>
    </row>
    <row r="566" spans="1:3" x14ac:dyDescent="0.25">
      <c r="A566" s="16" t="s">
        <v>313</v>
      </c>
      <c r="B566" s="17">
        <v>348</v>
      </c>
      <c r="C566" s="18" t="s">
        <v>661</v>
      </c>
    </row>
    <row r="567" spans="1:3" x14ac:dyDescent="0.25">
      <c r="A567" s="16" t="s">
        <v>313</v>
      </c>
      <c r="B567" s="17">
        <v>349</v>
      </c>
      <c r="C567" s="18" t="s">
        <v>662</v>
      </c>
    </row>
    <row r="568" spans="1:3" x14ac:dyDescent="0.25">
      <c r="A568" s="16" t="s">
        <v>313</v>
      </c>
      <c r="B568" s="17">
        <v>350</v>
      </c>
      <c r="C568" s="18" t="s">
        <v>663</v>
      </c>
    </row>
    <row r="569" spans="1:3" x14ac:dyDescent="0.25">
      <c r="A569" s="16" t="s">
        <v>313</v>
      </c>
      <c r="B569" s="17">
        <v>351</v>
      </c>
      <c r="C569" s="18" t="s">
        <v>664</v>
      </c>
    </row>
    <row r="570" spans="1:3" x14ac:dyDescent="0.25">
      <c r="A570" s="16" t="s">
        <v>313</v>
      </c>
      <c r="B570" s="17">
        <v>352</v>
      </c>
      <c r="C570" s="18" t="s">
        <v>665</v>
      </c>
    </row>
    <row r="571" spans="1:3" x14ac:dyDescent="0.25">
      <c r="A571" s="16" t="s">
        <v>313</v>
      </c>
      <c r="B571" s="17">
        <v>353</v>
      </c>
      <c r="C571" s="18" t="s">
        <v>666</v>
      </c>
    </row>
    <row r="572" spans="1:3" x14ac:dyDescent="0.25">
      <c r="A572" s="16" t="s">
        <v>313</v>
      </c>
      <c r="B572" s="17">
        <v>354</v>
      </c>
      <c r="C572" s="18" t="s">
        <v>667</v>
      </c>
    </row>
    <row r="573" spans="1:3" x14ac:dyDescent="0.25">
      <c r="A573" s="16" t="s">
        <v>313</v>
      </c>
      <c r="B573" s="17">
        <v>355</v>
      </c>
      <c r="C573" s="18" t="s">
        <v>668</v>
      </c>
    </row>
    <row r="574" spans="1:3" x14ac:dyDescent="0.25">
      <c r="A574" s="16" t="s">
        <v>313</v>
      </c>
      <c r="B574" s="17">
        <v>356</v>
      </c>
      <c r="C574" s="18" t="s">
        <v>669</v>
      </c>
    </row>
    <row r="575" spans="1:3" x14ac:dyDescent="0.25">
      <c r="A575" s="16" t="s">
        <v>313</v>
      </c>
      <c r="B575" s="17">
        <v>357</v>
      </c>
      <c r="C575" s="18" t="s">
        <v>670</v>
      </c>
    </row>
    <row r="576" spans="1:3" x14ac:dyDescent="0.25">
      <c r="A576" s="16" t="s">
        <v>313</v>
      </c>
      <c r="B576" s="17">
        <v>358</v>
      </c>
      <c r="C576" s="18" t="s">
        <v>671</v>
      </c>
    </row>
    <row r="577" spans="1:3" x14ac:dyDescent="0.25">
      <c r="A577" s="16" t="s">
        <v>313</v>
      </c>
      <c r="B577" s="17">
        <v>359</v>
      </c>
      <c r="C577" s="18" t="s">
        <v>672</v>
      </c>
    </row>
    <row r="578" spans="1:3" x14ac:dyDescent="0.25">
      <c r="A578" s="16" t="s">
        <v>313</v>
      </c>
      <c r="B578" s="17">
        <v>360</v>
      </c>
      <c r="C578" s="18" t="s">
        <v>673</v>
      </c>
    </row>
    <row r="579" spans="1:3" x14ac:dyDescent="0.25">
      <c r="A579" s="16" t="s">
        <v>313</v>
      </c>
      <c r="B579" s="17">
        <v>361</v>
      </c>
      <c r="C579" s="18" t="s">
        <v>674</v>
      </c>
    </row>
    <row r="580" spans="1:3" x14ac:dyDescent="0.25">
      <c r="A580" s="16" t="s">
        <v>313</v>
      </c>
      <c r="B580" s="17">
        <v>362</v>
      </c>
      <c r="C580" s="18" t="s">
        <v>675</v>
      </c>
    </row>
    <row r="581" spans="1:3" x14ac:dyDescent="0.25">
      <c r="A581" s="16" t="s">
        <v>313</v>
      </c>
      <c r="B581" s="17">
        <v>363</v>
      </c>
      <c r="C581" s="18" t="s">
        <v>676</v>
      </c>
    </row>
    <row r="582" spans="1:3" x14ac:dyDescent="0.25">
      <c r="A582" s="16" t="s">
        <v>313</v>
      </c>
      <c r="B582" s="17">
        <v>364</v>
      </c>
      <c r="C582" s="18" t="s">
        <v>677</v>
      </c>
    </row>
    <row r="583" spans="1:3" x14ac:dyDescent="0.25">
      <c r="A583" s="16" t="s">
        <v>313</v>
      </c>
      <c r="B583" s="17">
        <v>365</v>
      </c>
      <c r="C583" s="18" t="s">
        <v>678</v>
      </c>
    </row>
    <row r="584" spans="1:3" x14ac:dyDescent="0.25">
      <c r="A584" s="16" t="s">
        <v>313</v>
      </c>
      <c r="B584" s="17">
        <v>366</v>
      </c>
      <c r="C584" s="18" t="s">
        <v>679</v>
      </c>
    </row>
    <row r="585" spans="1:3" x14ac:dyDescent="0.25">
      <c r="A585" s="16" t="s">
        <v>313</v>
      </c>
      <c r="B585" s="17">
        <v>367</v>
      </c>
      <c r="C585" s="18" t="s">
        <v>680</v>
      </c>
    </row>
    <row r="586" spans="1:3" x14ac:dyDescent="0.25">
      <c r="A586" s="16" t="s">
        <v>313</v>
      </c>
      <c r="B586" s="17">
        <v>368</v>
      </c>
      <c r="C586" s="18" t="s">
        <v>681</v>
      </c>
    </row>
    <row r="587" spans="1:3" x14ac:dyDescent="0.25">
      <c r="A587" s="16" t="s">
        <v>313</v>
      </c>
      <c r="B587" s="17">
        <v>369</v>
      </c>
      <c r="C587" s="18" t="s">
        <v>682</v>
      </c>
    </row>
    <row r="588" spans="1:3" x14ac:dyDescent="0.25">
      <c r="A588" s="16" t="s">
        <v>313</v>
      </c>
      <c r="B588" s="17">
        <v>370</v>
      </c>
      <c r="C588" s="18" t="s">
        <v>683</v>
      </c>
    </row>
    <row r="589" spans="1:3" x14ac:dyDescent="0.25">
      <c r="A589" s="16" t="s">
        <v>313</v>
      </c>
      <c r="B589" s="17">
        <v>371</v>
      </c>
      <c r="C589" s="18" t="s">
        <v>684</v>
      </c>
    </row>
    <row r="590" spans="1:3" x14ac:dyDescent="0.25">
      <c r="A590" s="16" t="s">
        <v>313</v>
      </c>
      <c r="B590" s="17">
        <v>372</v>
      </c>
      <c r="C590" s="18" t="s">
        <v>685</v>
      </c>
    </row>
    <row r="591" spans="1:3" x14ac:dyDescent="0.25">
      <c r="A591" s="16" t="s">
        <v>313</v>
      </c>
      <c r="B591" s="17">
        <v>373</v>
      </c>
      <c r="C591" s="18" t="s">
        <v>686</v>
      </c>
    </row>
    <row r="592" spans="1:3" x14ac:dyDescent="0.25">
      <c r="A592" s="16" t="s">
        <v>313</v>
      </c>
      <c r="B592" s="17">
        <v>374</v>
      </c>
      <c r="C592" s="18" t="s">
        <v>687</v>
      </c>
    </row>
    <row r="593" spans="1:3" x14ac:dyDescent="0.25">
      <c r="A593" s="16" t="s">
        <v>313</v>
      </c>
      <c r="B593" s="17">
        <v>375</v>
      </c>
      <c r="C593" s="18" t="s">
        <v>688</v>
      </c>
    </row>
    <row r="594" spans="1:3" x14ac:dyDescent="0.25">
      <c r="A594" s="16" t="s">
        <v>313</v>
      </c>
      <c r="B594" s="17">
        <v>376</v>
      </c>
      <c r="C594" s="18" t="s">
        <v>689</v>
      </c>
    </row>
    <row r="595" spans="1:3" x14ac:dyDescent="0.25">
      <c r="A595" s="16" t="s">
        <v>313</v>
      </c>
      <c r="B595" s="17">
        <v>378</v>
      </c>
      <c r="C595" s="18" t="s">
        <v>690</v>
      </c>
    </row>
    <row r="596" spans="1:3" x14ac:dyDescent="0.25">
      <c r="A596" s="16" t="s">
        <v>313</v>
      </c>
      <c r="B596" s="17">
        <v>379</v>
      </c>
      <c r="C596" s="18" t="s">
        <v>691</v>
      </c>
    </row>
    <row r="597" spans="1:3" x14ac:dyDescent="0.25">
      <c r="A597" s="16" t="s">
        <v>313</v>
      </c>
      <c r="B597" s="17">
        <v>380</v>
      </c>
      <c r="C597" s="18" t="s">
        <v>692</v>
      </c>
    </row>
    <row r="598" spans="1:3" x14ac:dyDescent="0.25">
      <c r="A598" s="16" t="s">
        <v>313</v>
      </c>
      <c r="B598" s="17">
        <v>381</v>
      </c>
      <c r="C598" s="18" t="s">
        <v>693</v>
      </c>
    </row>
    <row r="599" spans="1:3" x14ac:dyDescent="0.25">
      <c r="A599" s="16" t="s">
        <v>313</v>
      </c>
      <c r="B599" s="17">
        <v>382</v>
      </c>
      <c r="C599" s="18" t="s">
        <v>694</v>
      </c>
    </row>
    <row r="600" spans="1:3" x14ac:dyDescent="0.25">
      <c r="A600" s="16" t="s">
        <v>313</v>
      </c>
      <c r="B600" s="17">
        <v>383</v>
      </c>
      <c r="C600" s="18" t="s">
        <v>695</v>
      </c>
    </row>
    <row r="601" spans="1:3" x14ac:dyDescent="0.25">
      <c r="A601" s="16" t="s">
        <v>313</v>
      </c>
      <c r="B601" s="17">
        <v>384</v>
      </c>
      <c r="C601" s="18" t="s">
        <v>696</v>
      </c>
    </row>
    <row r="602" spans="1:3" x14ac:dyDescent="0.25">
      <c r="A602" s="16" t="s">
        <v>313</v>
      </c>
      <c r="B602" s="17">
        <v>386</v>
      </c>
      <c r="C602" s="18" t="s">
        <v>697</v>
      </c>
    </row>
    <row r="603" spans="1:3" x14ac:dyDescent="0.25">
      <c r="A603" s="16" t="s">
        <v>313</v>
      </c>
      <c r="B603" s="17">
        <v>387</v>
      </c>
      <c r="C603" s="18" t="s">
        <v>698</v>
      </c>
    </row>
    <row r="604" spans="1:3" x14ac:dyDescent="0.25">
      <c r="A604" s="16" t="s">
        <v>313</v>
      </c>
      <c r="B604" s="17">
        <v>388</v>
      </c>
      <c r="C604" s="18" t="s">
        <v>699</v>
      </c>
    </row>
    <row r="605" spans="1:3" x14ac:dyDescent="0.25">
      <c r="A605" s="16" t="s">
        <v>313</v>
      </c>
      <c r="B605" s="17">
        <v>389</v>
      </c>
      <c r="C605" s="18" t="s">
        <v>700</v>
      </c>
    </row>
    <row r="606" spans="1:3" x14ac:dyDescent="0.25">
      <c r="A606" s="16" t="s">
        <v>313</v>
      </c>
      <c r="B606" s="17">
        <v>390</v>
      </c>
      <c r="C606" s="18" t="s">
        <v>701</v>
      </c>
    </row>
    <row r="607" spans="1:3" x14ac:dyDescent="0.25">
      <c r="A607" s="16" t="s">
        <v>313</v>
      </c>
      <c r="B607" s="17">
        <v>391</v>
      </c>
      <c r="C607" s="18" t="s">
        <v>702</v>
      </c>
    </row>
    <row r="608" spans="1:3" x14ac:dyDescent="0.25">
      <c r="A608" s="16" t="s">
        <v>313</v>
      </c>
      <c r="B608" s="17">
        <v>392</v>
      </c>
      <c r="C608" s="18" t="s">
        <v>703</v>
      </c>
    </row>
    <row r="609" spans="1:3" x14ac:dyDescent="0.25">
      <c r="A609" s="16" t="s">
        <v>313</v>
      </c>
      <c r="B609" s="17">
        <v>393</v>
      </c>
      <c r="C609" s="18" t="s">
        <v>704</v>
      </c>
    </row>
    <row r="610" spans="1:3" x14ac:dyDescent="0.25">
      <c r="A610" s="16" t="s">
        <v>313</v>
      </c>
      <c r="B610" s="17">
        <v>394</v>
      </c>
      <c r="C610" s="18" t="s">
        <v>705</v>
      </c>
    </row>
    <row r="611" spans="1:3" x14ac:dyDescent="0.25">
      <c r="A611" s="16" t="s">
        <v>313</v>
      </c>
      <c r="B611" s="17">
        <v>395</v>
      </c>
      <c r="C611" s="18" t="s">
        <v>706</v>
      </c>
    </row>
    <row r="612" spans="1:3" x14ac:dyDescent="0.25">
      <c r="A612" s="16" t="s">
        <v>313</v>
      </c>
      <c r="B612" s="17">
        <v>396</v>
      </c>
      <c r="C612" s="18" t="s">
        <v>707</v>
      </c>
    </row>
    <row r="613" spans="1:3" x14ac:dyDescent="0.25">
      <c r="A613" s="16" t="s">
        <v>313</v>
      </c>
      <c r="B613" s="17">
        <v>397</v>
      </c>
      <c r="C613" s="18" t="s">
        <v>708</v>
      </c>
    </row>
    <row r="614" spans="1:3" x14ac:dyDescent="0.25">
      <c r="A614" s="16" t="s">
        <v>313</v>
      </c>
      <c r="B614" s="17">
        <v>398</v>
      </c>
      <c r="C614" s="18" t="s">
        <v>709</v>
      </c>
    </row>
    <row r="615" spans="1:3" x14ac:dyDescent="0.25">
      <c r="A615" s="16" t="s">
        <v>313</v>
      </c>
      <c r="B615" s="17">
        <v>399</v>
      </c>
      <c r="C615" s="18" t="s">
        <v>710</v>
      </c>
    </row>
    <row r="616" spans="1:3" x14ac:dyDescent="0.25">
      <c r="A616" s="16" t="s">
        <v>313</v>
      </c>
      <c r="B616" s="17">
        <v>400</v>
      </c>
      <c r="C616" s="18" t="s">
        <v>711</v>
      </c>
    </row>
    <row r="617" spans="1:3" x14ac:dyDescent="0.25">
      <c r="A617" s="16" t="s">
        <v>313</v>
      </c>
      <c r="B617" s="17">
        <v>401</v>
      </c>
      <c r="C617" s="18" t="s">
        <v>712</v>
      </c>
    </row>
    <row r="618" spans="1:3" x14ac:dyDescent="0.25">
      <c r="A618" s="16" t="s">
        <v>313</v>
      </c>
      <c r="B618" s="17">
        <v>403</v>
      </c>
      <c r="C618" s="18" t="s">
        <v>713</v>
      </c>
    </row>
    <row r="619" spans="1:3" x14ac:dyDescent="0.25">
      <c r="A619" s="16" t="s">
        <v>313</v>
      </c>
      <c r="B619" s="17">
        <v>404</v>
      </c>
      <c r="C619" s="18" t="s">
        <v>714</v>
      </c>
    </row>
    <row r="620" spans="1:3" x14ac:dyDescent="0.25">
      <c r="A620" s="16" t="s">
        <v>313</v>
      </c>
      <c r="B620" s="17">
        <v>405</v>
      </c>
      <c r="C620" s="18" t="s">
        <v>715</v>
      </c>
    </row>
    <row r="621" spans="1:3" x14ac:dyDescent="0.25">
      <c r="A621" s="16" t="s">
        <v>313</v>
      </c>
      <c r="B621" s="17">
        <v>406</v>
      </c>
      <c r="C621" s="18" t="s">
        <v>716</v>
      </c>
    </row>
    <row r="622" spans="1:3" x14ac:dyDescent="0.25">
      <c r="A622" s="16" t="s">
        <v>313</v>
      </c>
      <c r="B622" s="17">
        <v>407</v>
      </c>
      <c r="C622" s="18" t="s">
        <v>717</v>
      </c>
    </row>
    <row r="623" spans="1:3" x14ac:dyDescent="0.25">
      <c r="A623" s="16" t="s">
        <v>313</v>
      </c>
      <c r="B623" s="17">
        <v>408</v>
      </c>
      <c r="C623" s="18" t="s">
        <v>718</v>
      </c>
    </row>
    <row r="624" spans="1:3" x14ac:dyDescent="0.25">
      <c r="A624" s="16" t="s">
        <v>313</v>
      </c>
      <c r="B624" s="17">
        <v>409</v>
      </c>
      <c r="C624" s="18" t="s">
        <v>719</v>
      </c>
    </row>
    <row r="625" spans="1:3" x14ac:dyDescent="0.25">
      <c r="A625" s="16" t="s">
        <v>313</v>
      </c>
      <c r="B625" s="17">
        <v>410</v>
      </c>
      <c r="C625" s="18" t="s">
        <v>720</v>
      </c>
    </row>
    <row r="626" spans="1:3" x14ac:dyDescent="0.25">
      <c r="A626" s="16" t="s">
        <v>313</v>
      </c>
      <c r="B626" s="17">
        <v>411</v>
      </c>
      <c r="C626" s="18" t="s">
        <v>721</v>
      </c>
    </row>
    <row r="627" spans="1:3" x14ac:dyDescent="0.25">
      <c r="A627" s="16" t="s">
        <v>313</v>
      </c>
      <c r="B627" s="17">
        <v>412</v>
      </c>
      <c r="C627" s="18" t="s">
        <v>722</v>
      </c>
    </row>
    <row r="628" spans="1:3" x14ac:dyDescent="0.25">
      <c r="A628" s="16" t="s">
        <v>313</v>
      </c>
      <c r="B628" s="17">
        <v>413</v>
      </c>
      <c r="C628" s="18" t="s">
        <v>723</v>
      </c>
    </row>
    <row r="629" spans="1:3" x14ac:dyDescent="0.25">
      <c r="A629" s="16" t="s">
        <v>313</v>
      </c>
      <c r="B629" s="17">
        <v>414</v>
      </c>
      <c r="C629" s="18" t="s">
        <v>724</v>
      </c>
    </row>
    <row r="630" spans="1:3" x14ac:dyDescent="0.25">
      <c r="A630" s="16" t="s">
        <v>313</v>
      </c>
      <c r="B630" s="17">
        <v>415</v>
      </c>
      <c r="C630" s="18" t="s">
        <v>725</v>
      </c>
    </row>
    <row r="631" spans="1:3" x14ac:dyDescent="0.25">
      <c r="A631" s="16" t="s">
        <v>313</v>
      </c>
      <c r="B631" s="17">
        <v>416</v>
      </c>
      <c r="C631" s="18" t="s">
        <v>726</v>
      </c>
    </row>
    <row r="632" spans="1:3" x14ac:dyDescent="0.25">
      <c r="A632" s="16" t="s">
        <v>313</v>
      </c>
      <c r="B632" s="17">
        <v>417</v>
      </c>
      <c r="C632" s="18" t="s">
        <v>727</v>
      </c>
    </row>
    <row r="633" spans="1:3" x14ac:dyDescent="0.25">
      <c r="A633" s="16" t="s">
        <v>313</v>
      </c>
      <c r="B633" s="17">
        <v>418</v>
      </c>
      <c r="C633" s="18" t="s">
        <v>728</v>
      </c>
    </row>
    <row r="634" spans="1:3" x14ac:dyDescent="0.25">
      <c r="A634" s="16" t="s">
        <v>313</v>
      </c>
      <c r="B634" s="17">
        <v>419</v>
      </c>
      <c r="C634" s="18" t="s">
        <v>729</v>
      </c>
    </row>
    <row r="635" spans="1:3" x14ac:dyDescent="0.25">
      <c r="A635" s="16" t="s">
        <v>313</v>
      </c>
      <c r="B635" s="17">
        <v>420</v>
      </c>
      <c r="C635" s="18" t="s">
        <v>730</v>
      </c>
    </row>
    <row r="636" spans="1:3" x14ac:dyDescent="0.25">
      <c r="A636" s="16" t="s">
        <v>313</v>
      </c>
      <c r="B636" s="17">
        <v>421</v>
      </c>
      <c r="C636" s="18" t="s">
        <v>731</v>
      </c>
    </row>
    <row r="637" spans="1:3" x14ac:dyDescent="0.25">
      <c r="A637" s="16" t="s">
        <v>313</v>
      </c>
      <c r="B637" s="17">
        <v>422</v>
      </c>
      <c r="C637" s="18" t="s">
        <v>732</v>
      </c>
    </row>
    <row r="638" spans="1:3" x14ac:dyDescent="0.25">
      <c r="A638" s="16" t="s">
        <v>313</v>
      </c>
      <c r="B638" s="17">
        <v>423</v>
      </c>
      <c r="C638" s="18" t="s">
        <v>733</v>
      </c>
    </row>
    <row r="639" spans="1:3" x14ac:dyDescent="0.25">
      <c r="A639" s="16" t="s">
        <v>313</v>
      </c>
      <c r="B639" s="17">
        <v>424</v>
      </c>
      <c r="C639" s="18" t="s">
        <v>734</v>
      </c>
    </row>
    <row r="640" spans="1:3" x14ac:dyDescent="0.25">
      <c r="A640" s="16" t="s">
        <v>313</v>
      </c>
      <c r="B640" s="17">
        <v>425</v>
      </c>
      <c r="C640" s="18" t="s">
        <v>735</v>
      </c>
    </row>
    <row r="641" spans="1:3" x14ac:dyDescent="0.25">
      <c r="A641" s="16" t="s">
        <v>313</v>
      </c>
      <c r="B641" s="17">
        <v>426</v>
      </c>
      <c r="C641" s="18" t="s">
        <v>736</v>
      </c>
    </row>
    <row r="642" spans="1:3" x14ac:dyDescent="0.25">
      <c r="A642" s="16" t="s">
        <v>313</v>
      </c>
      <c r="B642" s="17">
        <v>427</v>
      </c>
      <c r="C642" s="18" t="s">
        <v>737</v>
      </c>
    </row>
    <row r="643" spans="1:3" x14ac:dyDescent="0.25">
      <c r="A643" s="16" t="s">
        <v>313</v>
      </c>
      <c r="B643" s="17">
        <v>428</v>
      </c>
      <c r="C643" s="18" t="s">
        <v>738</v>
      </c>
    </row>
    <row r="644" spans="1:3" x14ac:dyDescent="0.25">
      <c r="A644" s="16" t="s">
        <v>313</v>
      </c>
      <c r="B644" s="17">
        <v>429</v>
      </c>
      <c r="C644" s="18" t="s">
        <v>739</v>
      </c>
    </row>
    <row r="645" spans="1:3" x14ac:dyDescent="0.25">
      <c r="A645" s="16" t="s">
        <v>313</v>
      </c>
      <c r="B645" s="17">
        <v>430</v>
      </c>
      <c r="C645" s="18" t="s">
        <v>740</v>
      </c>
    </row>
    <row r="646" spans="1:3" x14ac:dyDescent="0.25">
      <c r="A646" s="16" t="s">
        <v>313</v>
      </c>
      <c r="B646" s="17">
        <v>431</v>
      </c>
      <c r="C646" s="18" t="s">
        <v>741</v>
      </c>
    </row>
    <row r="647" spans="1:3" x14ac:dyDescent="0.25">
      <c r="A647" s="16" t="s">
        <v>313</v>
      </c>
      <c r="B647" s="17">
        <v>432</v>
      </c>
      <c r="C647" s="18" t="s">
        <v>742</v>
      </c>
    </row>
    <row r="648" spans="1:3" x14ac:dyDescent="0.25">
      <c r="A648" s="16" t="s">
        <v>313</v>
      </c>
      <c r="B648" s="17">
        <v>433</v>
      </c>
      <c r="C648" s="18" t="s">
        <v>743</v>
      </c>
    </row>
    <row r="649" spans="1:3" x14ac:dyDescent="0.25">
      <c r="A649" s="16" t="s">
        <v>313</v>
      </c>
      <c r="B649" s="17">
        <v>434</v>
      </c>
      <c r="C649" s="18" t="s">
        <v>744</v>
      </c>
    </row>
    <row r="650" spans="1:3" x14ac:dyDescent="0.25">
      <c r="A650" s="16" t="s">
        <v>313</v>
      </c>
      <c r="B650" s="17">
        <v>435</v>
      </c>
      <c r="C650" s="18" t="s">
        <v>745</v>
      </c>
    </row>
    <row r="651" spans="1:3" x14ac:dyDescent="0.25">
      <c r="A651" s="16" t="s">
        <v>313</v>
      </c>
      <c r="B651" s="17">
        <v>436</v>
      </c>
      <c r="C651" s="18" t="s">
        <v>746</v>
      </c>
    </row>
    <row r="652" spans="1:3" x14ac:dyDescent="0.25">
      <c r="A652" s="16" t="s">
        <v>313</v>
      </c>
      <c r="B652" s="17">
        <v>437</v>
      </c>
      <c r="C652" s="18" t="s">
        <v>747</v>
      </c>
    </row>
    <row r="653" spans="1:3" x14ac:dyDescent="0.25">
      <c r="A653" s="16" t="s">
        <v>313</v>
      </c>
      <c r="B653" s="17">
        <v>438</v>
      </c>
      <c r="C653" s="18" t="s">
        <v>748</v>
      </c>
    </row>
    <row r="654" spans="1:3" x14ac:dyDescent="0.25">
      <c r="A654" s="16" t="s">
        <v>313</v>
      </c>
      <c r="B654" s="17">
        <v>439</v>
      </c>
      <c r="C654" s="18" t="s">
        <v>749</v>
      </c>
    </row>
    <row r="655" spans="1:3" x14ac:dyDescent="0.25">
      <c r="A655" s="16" t="s">
        <v>313</v>
      </c>
      <c r="B655" s="17">
        <v>440</v>
      </c>
      <c r="C655" s="18" t="s">
        <v>750</v>
      </c>
    </row>
    <row r="656" spans="1:3" x14ac:dyDescent="0.25">
      <c r="A656" s="16" t="s">
        <v>313</v>
      </c>
      <c r="B656" s="17">
        <v>441</v>
      </c>
      <c r="C656" s="18" t="s">
        <v>751</v>
      </c>
    </row>
    <row r="657" spans="1:3" x14ac:dyDescent="0.25">
      <c r="A657" s="16" t="s">
        <v>313</v>
      </c>
      <c r="B657" s="17">
        <v>442</v>
      </c>
      <c r="C657" s="18" t="s">
        <v>752</v>
      </c>
    </row>
    <row r="658" spans="1:3" x14ac:dyDescent="0.25">
      <c r="A658" s="16" t="s">
        <v>313</v>
      </c>
      <c r="B658" s="17">
        <v>443</v>
      </c>
      <c r="C658" s="18" t="s">
        <v>753</v>
      </c>
    </row>
    <row r="659" spans="1:3" x14ac:dyDescent="0.25">
      <c r="A659" s="16" t="s">
        <v>313</v>
      </c>
      <c r="B659" s="17">
        <v>444</v>
      </c>
      <c r="C659" s="18" t="s">
        <v>754</v>
      </c>
    </row>
    <row r="660" spans="1:3" x14ac:dyDescent="0.25">
      <c r="A660" s="16" t="s">
        <v>313</v>
      </c>
      <c r="B660" s="17">
        <v>445</v>
      </c>
      <c r="C660" s="18" t="s">
        <v>755</v>
      </c>
    </row>
    <row r="661" spans="1:3" x14ac:dyDescent="0.25">
      <c r="A661" s="16" t="s">
        <v>313</v>
      </c>
      <c r="B661" s="17">
        <v>446</v>
      </c>
      <c r="C661" s="18" t="s">
        <v>756</v>
      </c>
    </row>
    <row r="662" spans="1:3" x14ac:dyDescent="0.25">
      <c r="A662" s="16" t="s">
        <v>313</v>
      </c>
      <c r="B662" s="17">
        <v>447</v>
      </c>
      <c r="C662" s="18" t="s">
        <v>757</v>
      </c>
    </row>
    <row r="663" spans="1:3" x14ac:dyDescent="0.25">
      <c r="A663" s="16" t="s">
        <v>313</v>
      </c>
      <c r="B663" s="17">
        <v>448</v>
      </c>
      <c r="C663" s="18" t="s">
        <v>758</v>
      </c>
    </row>
    <row r="664" spans="1:3" x14ac:dyDescent="0.25">
      <c r="A664" s="16" t="s">
        <v>313</v>
      </c>
      <c r="B664" s="17">
        <v>449</v>
      </c>
      <c r="C664" s="18" t="s">
        <v>759</v>
      </c>
    </row>
    <row r="665" spans="1:3" x14ac:dyDescent="0.25">
      <c r="A665" s="16" t="s">
        <v>313</v>
      </c>
      <c r="B665" s="17">
        <v>450</v>
      </c>
      <c r="C665" s="18" t="s">
        <v>760</v>
      </c>
    </row>
    <row r="666" spans="1:3" x14ac:dyDescent="0.25">
      <c r="A666" s="16" t="s">
        <v>313</v>
      </c>
      <c r="B666" s="17">
        <v>451</v>
      </c>
      <c r="C666" s="18" t="s">
        <v>761</v>
      </c>
    </row>
    <row r="667" spans="1:3" x14ac:dyDescent="0.25">
      <c r="A667" s="16" t="s">
        <v>313</v>
      </c>
      <c r="B667" s="17">
        <v>452</v>
      </c>
      <c r="C667" s="18" t="s">
        <v>762</v>
      </c>
    </row>
    <row r="668" spans="1:3" x14ac:dyDescent="0.25">
      <c r="A668" s="16" t="s">
        <v>313</v>
      </c>
      <c r="B668" s="17">
        <v>453</v>
      </c>
      <c r="C668" s="18" t="s">
        <v>763</v>
      </c>
    </row>
    <row r="669" spans="1:3" x14ac:dyDescent="0.25">
      <c r="A669" s="16" t="s">
        <v>313</v>
      </c>
      <c r="B669" s="17">
        <v>454</v>
      </c>
      <c r="C669" s="18" t="s">
        <v>764</v>
      </c>
    </row>
    <row r="670" spans="1:3" x14ac:dyDescent="0.25">
      <c r="A670" s="16" t="s">
        <v>313</v>
      </c>
      <c r="B670" s="17">
        <v>455</v>
      </c>
      <c r="C670" s="18" t="s">
        <v>765</v>
      </c>
    </row>
    <row r="671" spans="1:3" x14ac:dyDescent="0.25">
      <c r="A671" s="16" t="s">
        <v>313</v>
      </c>
      <c r="B671" s="17">
        <v>456</v>
      </c>
      <c r="C671" s="18" t="s">
        <v>766</v>
      </c>
    </row>
    <row r="672" spans="1:3" x14ac:dyDescent="0.25">
      <c r="A672" s="16" t="s">
        <v>313</v>
      </c>
      <c r="B672" s="17">
        <v>457</v>
      </c>
      <c r="C672" s="18" t="s">
        <v>767</v>
      </c>
    </row>
    <row r="673" spans="1:3" x14ac:dyDescent="0.25">
      <c r="A673" s="16" t="s">
        <v>313</v>
      </c>
      <c r="B673" s="17">
        <v>458</v>
      </c>
      <c r="C673" s="18" t="s">
        <v>768</v>
      </c>
    </row>
    <row r="674" spans="1:3" x14ac:dyDescent="0.25">
      <c r="A674" s="16" t="s">
        <v>313</v>
      </c>
      <c r="B674" s="17">
        <v>459</v>
      </c>
      <c r="C674" s="18" t="s">
        <v>769</v>
      </c>
    </row>
    <row r="675" spans="1:3" x14ac:dyDescent="0.25">
      <c r="A675" s="16" t="s">
        <v>313</v>
      </c>
      <c r="B675" s="17">
        <v>460</v>
      </c>
      <c r="C675" s="18" t="s">
        <v>770</v>
      </c>
    </row>
    <row r="676" spans="1:3" x14ac:dyDescent="0.25">
      <c r="A676" s="16" t="s">
        <v>313</v>
      </c>
      <c r="B676" s="17">
        <v>461</v>
      </c>
      <c r="C676" s="18" t="s">
        <v>771</v>
      </c>
    </row>
    <row r="677" spans="1:3" x14ac:dyDescent="0.25">
      <c r="A677" s="16" t="s">
        <v>313</v>
      </c>
      <c r="B677" s="17">
        <v>462</v>
      </c>
      <c r="C677" s="18" t="s">
        <v>772</v>
      </c>
    </row>
    <row r="678" spans="1:3" x14ac:dyDescent="0.25">
      <c r="A678" s="16" t="s">
        <v>313</v>
      </c>
      <c r="B678" s="17">
        <v>463</v>
      </c>
      <c r="C678" s="18" t="s">
        <v>773</v>
      </c>
    </row>
    <row r="679" spans="1:3" x14ac:dyDescent="0.25">
      <c r="A679" s="16" t="s">
        <v>313</v>
      </c>
      <c r="B679" s="17">
        <v>464</v>
      </c>
      <c r="C679" s="18" t="s">
        <v>774</v>
      </c>
    </row>
    <row r="680" spans="1:3" x14ac:dyDescent="0.25">
      <c r="A680" s="16" t="s">
        <v>313</v>
      </c>
      <c r="B680" s="17">
        <v>465</v>
      </c>
      <c r="C680" s="18" t="s">
        <v>775</v>
      </c>
    </row>
    <row r="681" spans="1:3" x14ac:dyDescent="0.25">
      <c r="A681" s="16" t="s">
        <v>313</v>
      </c>
      <c r="B681" s="17">
        <v>466</v>
      </c>
      <c r="C681" s="18" t="s">
        <v>776</v>
      </c>
    </row>
    <row r="682" spans="1:3" x14ac:dyDescent="0.25">
      <c r="A682" s="16" t="s">
        <v>313</v>
      </c>
      <c r="B682" s="17">
        <v>467</v>
      </c>
      <c r="C682" s="18" t="s">
        <v>777</v>
      </c>
    </row>
    <row r="683" spans="1:3" x14ac:dyDescent="0.25">
      <c r="A683" s="16" t="s">
        <v>313</v>
      </c>
      <c r="B683" s="17">
        <v>468</v>
      </c>
      <c r="C683" s="18" t="s">
        <v>778</v>
      </c>
    </row>
    <row r="684" spans="1:3" x14ac:dyDescent="0.25">
      <c r="A684" s="16" t="s">
        <v>313</v>
      </c>
      <c r="B684" s="17">
        <v>469</v>
      </c>
      <c r="C684" s="18" t="s">
        <v>779</v>
      </c>
    </row>
    <row r="685" spans="1:3" x14ac:dyDescent="0.25">
      <c r="A685" s="16" t="s">
        <v>313</v>
      </c>
      <c r="B685" s="17">
        <v>470</v>
      </c>
      <c r="C685" s="18" t="s">
        <v>780</v>
      </c>
    </row>
    <row r="686" spans="1:3" x14ac:dyDescent="0.25">
      <c r="A686" s="16" t="s">
        <v>313</v>
      </c>
      <c r="B686" s="17">
        <v>471</v>
      </c>
      <c r="C686" s="18" t="s">
        <v>781</v>
      </c>
    </row>
    <row r="687" spans="1:3" x14ac:dyDescent="0.25">
      <c r="A687" s="16" t="s">
        <v>313</v>
      </c>
      <c r="B687" s="17">
        <v>472</v>
      </c>
      <c r="C687" s="18" t="s">
        <v>782</v>
      </c>
    </row>
    <row r="688" spans="1:3" x14ac:dyDescent="0.25">
      <c r="A688" s="16" t="s">
        <v>313</v>
      </c>
      <c r="B688" s="17">
        <v>473</v>
      </c>
      <c r="C688" s="18" t="s">
        <v>783</v>
      </c>
    </row>
    <row r="689" spans="1:3" x14ac:dyDescent="0.25">
      <c r="A689" s="16" t="s">
        <v>313</v>
      </c>
      <c r="B689" s="17">
        <v>474</v>
      </c>
      <c r="C689" s="18" t="s">
        <v>784</v>
      </c>
    </row>
    <row r="690" spans="1:3" x14ac:dyDescent="0.25">
      <c r="A690" s="16" t="s">
        <v>313</v>
      </c>
      <c r="B690" s="17">
        <v>475</v>
      </c>
      <c r="C690" s="18" t="s">
        <v>785</v>
      </c>
    </row>
    <row r="691" spans="1:3" x14ac:dyDescent="0.25">
      <c r="A691" s="16" t="s">
        <v>313</v>
      </c>
      <c r="B691" s="17">
        <v>476</v>
      </c>
      <c r="C691" s="18" t="s">
        <v>786</v>
      </c>
    </row>
    <row r="692" spans="1:3" x14ac:dyDescent="0.25">
      <c r="A692" s="16" t="s">
        <v>313</v>
      </c>
      <c r="B692" s="17">
        <v>477</v>
      </c>
      <c r="C692" s="18" t="s">
        <v>787</v>
      </c>
    </row>
    <row r="693" spans="1:3" x14ac:dyDescent="0.25">
      <c r="A693" s="16" t="s">
        <v>313</v>
      </c>
      <c r="B693" s="17">
        <v>478</v>
      </c>
      <c r="C693" s="18" t="s">
        <v>788</v>
      </c>
    </row>
    <row r="694" spans="1:3" x14ac:dyDescent="0.25">
      <c r="A694" s="16" t="s">
        <v>313</v>
      </c>
      <c r="B694" s="17">
        <v>479</v>
      </c>
      <c r="C694" s="18" t="s">
        <v>789</v>
      </c>
    </row>
    <row r="695" spans="1:3" x14ac:dyDescent="0.25">
      <c r="A695" s="16" t="s">
        <v>313</v>
      </c>
      <c r="B695" s="17">
        <v>480</v>
      </c>
      <c r="C695" s="18" t="s">
        <v>790</v>
      </c>
    </row>
    <row r="696" spans="1:3" x14ac:dyDescent="0.25">
      <c r="A696" s="16" t="s">
        <v>313</v>
      </c>
      <c r="B696" s="17">
        <v>481</v>
      </c>
      <c r="C696" s="18" t="s">
        <v>791</v>
      </c>
    </row>
    <row r="697" spans="1:3" x14ac:dyDescent="0.25">
      <c r="A697" s="16" t="s">
        <v>313</v>
      </c>
      <c r="B697" s="17">
        <v>482</v>
      </c>
      <c r="C697" s="18" t="s">
        <v>792</v>
      </c>
    </row>
    <row r="698" spans="1:3" x14ac:dyDescent="0.25">
      <c r="A698" s="16" t="s">
        <v>313</v>
      </c>
      <c r="B698" s="17">
        <v>483</v>
      </c>
      <c r="C698" s="18" t="s">
        <v>793</v>
      </c>
    </row>
    <row r="699" spans="1:3" x14ac:dyDescent="0.25">
      <c r="A699" s="16" t="s">
        <v>313</v>
      </c>
      <c r="B699" s="17">
        <v>484</v>
      </c>
      <c r="C699" s="18" t="s">
        <v>794</v>
      </c>
    </row>
    <row r="700" spans="1:3" x14ac:dyDescent="0.25">
      <c r="A700" s="16" t="s">
        <v>313</v>
      </c>
      <c r="B700" s="17">
        <v>485</v>
      </c>
      <c r="C700" s="18" t="s">
        <v>795</v>
      </c>
    </row>
    <row r="701" spans="1:3" x14ac:dyDescent="0.25">
      <c r="A701" s="16" t="s">
        <v>313</v>
      </c>
      <c r="B701" s="17">
        <v>486</v>
      </c>
      <c r="C701" s="18" t="s">
        <v>796</v>
      </c>
    </row>
    <row r="702" spans="1:3" x14ac:dyDescent="0.25">
      <c r="A702" s="16" t="s">
        <v>313</v>
      </c>
      <c r="B702" s="17">
        <v>487</v>
      </c>
      <c r="C702" s="18" t="s">
        <v>797</v>
      </c>
    </row>
    <row r="703" spans="1:3" x14ac:dyDescent="0.25">
      <c r="A703" s="16" t="s">
        <v>313</v>
      </c>
      <c r="B703" s="17">
        <v>488</v>
      </c>
      <c r="C703" s="18" t="s">
        <v>798</v>
      </c>
    </row>
    <row r="704" spans="1:3" x14ac:dyDescent="0.25">
      <c r="A704" s="16" t="s">
        <v>313</v>
      </c>
      <c r="B704" s="17">
        <v>489</v>
      </c>
      <c r="C704" s="18" t="s">
        <v>799</v>
      </c>
    </row>
    <row r="705" spans="1:3" x14ac:dyDescent="0.25">
      <c r="A705" s="16" t="s">
        <v>313</v>
      </c>
      <c r="B705" s="17">
        <v>490</v>
      </c>
      <c r="C705" s="18" t="s">
        <v>800</v>
      </c>
    </row>
    <row r="706" spans="1:3" x14ac:dyDescent="0.25">
      <c r="A706" s="16" t="s">
        <v>313</v>
      </c>
      <c r="B706" s="17">
        <v>491</v>
      </c>
      <c r="C706" s="18" t="s">
        <v>801</v>
      </c>
    </row>
    <row r="707" spans="1:3" x14ac:dyDescent="0.25">
      <c r="A707" s="16" t="s">
        <v>313</v>
      </c>
      <c r="B707" s="17">
        <v>492</v>
      </c>
      <c r="C707" s="18" t="s">
        <v>802</v>
      </c>
    </row>
    <row r="708" spans="1:3" x14ac:dyDescent="0.25">
      <c r="A708" s="16" t="s">
        <v>313</v>
      </c>
      <c r="B708" s="17">
        <v>493</v>
      </c>
      <c r="C708" s="18" t="s">
        <v>803</v>
      </c>
    </row>
    <row r="709" spans="1:3" x14ac:dyDescent="0.25">
      <c r="A709" s="16" t="s">
        <v>313</v>
      </c>
      <c r="B709" s="17">
        <v>494</v>
      </c>
      <c r="C709" s="18" t="s">
        <v>804</v>
      </c>
    </row>
    <row r="710" spans="1:3" x14ac:dyDescent="0.25">
      <c r="A710" s="16" t="s">
        <v>313</v>
      </c>
      <c r="B710" s="17">
        <v>495</v>
      </c>
      <c r="C710" s="18" t="s">
        <v>805</v>
      </c>
    </row>
    <row r="711" spans="1:3" x14ac:dyDescent="0.25">
      <c r="A711" s="16" t="s">
        <v>313</v>
      </c>
      <c r="B711" s="17">
        <v>496</v>
      </c>
      <c r="C711" s="18" t="s">
        <v>806</v>
      </c>
    </row>
    <row r="712" spans="1:3" x14ac:dyDescent="0.25">
      <c r="A712" s="16" t="s">
        <v>313</v>
      </c>
      <c r="B712" s="17">
        <v>497</v>
      </c>
      <c r="C712" s="18" t="s">
        <v>807</v>
      </c>
    </row>
    <row r="713" spans="1:3" x14ac:dyDescent="0.25">
      <c r="A713" s="16" t="s">
        <v>313</v>
      </c>
      <c r="B713" s="17">
        <v>498</v>
      </c>
      <c r="C713" s="18" t="s">
        <v>808</v>
      </c>
    </row>
    <row r="714" spans="1:3" x14ac:dyDescent="0.25">
      <c r="A714" s="16" t="s">
        <v>313</v>
      </c>
      <c r="B714" s="17">
        <v>499</v>
      </c>
      <c r="C714" s="18" t="s">
        <v>809</v>
      </c>
    </row>
    <row r="715" spans="1:3" x14ac:dyDescent="0.25">
      <c r="A715" s="16" t="s">
        <v>313</v>
      </c>
      <c r="B715" s="17">
        <v>500</v>
      </c>
      <c r="C715" s="18" t="s">
        <v>810</v>
      </c>
    </row>
    <row r="716" spans="1:3" x14ac:dyDescent="0.25">
      <c r="A716" s="16" t="s">
        <v>313</v>
      </c>
      <c r="B716" s="17">
        <v>501</v>
      </c>
      <c r="C716" s="18" t="s">
        <v>811</v>
      </c>
    </row>
    <row r="717" spans="1:3" x14ac:dyDescent="0.25">
      <c r="A717" s="16" t="s">
        <v>313</v>
      </c>
      <c r="B717" s="17">
        <v>502</v>
      </c>
      <c r="C717" s="18" t="s">
        <v>812</v>
      </c>
    </row>
    <row r="718" spans="1:3" x14ac:dyDescent="0.25">
      <c r="A718" s="16" t="s">
        <v>313</v>
      </c>
      <c r="B718" s="17">
        <v>503</v>
      </c>
      <c r="C718" s="18" t="s">
        <v>813</v>
      </c>
    </row>
    <row r="719" spans="1:3" x14ac:dyDescent="0.25">
      <c r="A719" s="16" t="s">
        <v>313</v>
      </c>
      <c r="B719" s="17">
        <v>504</v>
      </c>
      <c r="C719" s="18" t="s">
        <v>814</v>
      </c>
    </row>
    <row r="720" spans="1:3" x14ac:dyDescent="0.25">
      <c r="A720" s="16" t="s">
        <v>313</v>
      </c>
      <c r="B720" s="17">
        <v>505</v>
      </c>
      <c r="C720" s="18" t="s">
        <v>815</v>
      </c>
    </row>
    <row r="721" spans="1:3" x14ac:dyDescent="0.25">
      <c r="A721" s="16" t="s">
        <v>313</v>
      </c>
      <c r="B721" s="17">
        <v>506</v>
      </c>
      <c r="C721" s="18" t="s">
        <v>816</v>
      </c>
    </row>
    <row r="722" spans="1:3" x14ac:dyDescent="0.25">
      <c r="A722" s="16" t="s">
        <v>313</v>
      </c>
      <c r="B722" s="17">
        <v>507</v>
      </c>
      <c r="C722" s="18" t="s">
        <v>817</v>
      </c>
    </row>
    <row r="723" spans="1:3" x14ac:dyDescent="0.25">
      <c r="A723" s="16" t="s">
        <v>313</v>
      </c>
      <c r="B723" s="17">
        <v>508</v>
      </c>
      <c r="C723" s="18" t="s">
        <v>818</v>
      </c>
    </row>
    <row r="724" spans="1:3" x14ac:dyDescent="0.25">
      <c r="A724" s="16" t="s">
        <v>313</v>
      </c>
      <c r="B724" s="17">
        <v>509</v>
      </c>
      <c r="C724" s="18" t="s">
        <v>819</v>
      </c>
    </row>
    <row r="725" spans="1:3" x14ac:dyDescent="0.25">
      <c r="A725" s="16" t="s">
        <v>313</v>
      </c>
      <c r="B725" s="17">
        <v>510</v>
      </c>
      <c r="C725" s="18" t="s">
        <v>820</v>
      </c>
    </row>
    <row r="726" spans="1:3" x14ac:dyDescent="0.25">
      <c r="A726" s="16" t="s">
        <v>313</v>
      </c>
      <c r="B726" s="17">
        <v>511</v>
      </c>
      <c r="C726" s="18" t="s">
        <v>821</v>
      </c>
    </row>
    <row r="727" spans="1:3" x14ac:dyDescent="0.25">
      <c r="A727" s="16" t="s">
        <v>313</v>
      </c>
      <c r="B727" s="17">
        <v>512</v>
      </c>
      <c r="C727" s="18" t="s">
        <v>822</v>
      </c>
    </row>
    <row r="728" spans="1:3" x14ac:dyDescent="0.25">
      <c r="A728" s="16" t="s">
        <v>313</v>
      </c>
      <c r="B728" s="17">
        <v>513</v>
      </c>
      <c r="C728" s="18" t="s">
        <v>823</v>
      </c>
    </row>
    <row r="729" spans="1:3" x14ac:dyDescent="0.25">
      <c r="A729" s="16" t="s">
        <v>313</v>
      </c>
      <c r="B729" s="17">
        <v>514</v>
      </c>
      <c r="C729" s="18" t="s">
        <v>824</v>
      </c>
    </row>
    <row r="730" spans="1:3" x14ac:dyDescent="0.25">
      <c r="A730" s="16" t="s">
        <v>313</v>
      </c>
      <c r="B730" s="17">
        <v>515</v>
      </c>
      <c r="C730" s="18" t="s">
        <v>825</v>
      </c>
    </row>
    <row r="731" spans="1:3" x14ac:dyDescent="0.25">
      <c r="A731" s="16" t="s">
        <v>313</v>
      </c>
      <c r="B731" s="17">
        <v>516</v>
      </c>
      <c r="C731" s="18" t="s">
        <v>826</v>
      </c>
    </row>
    <row r="732" spans="1:3" x14ac:dyDescent="0.25">
      <c r="A732" s="16" t="s">
        <v>313</v>
      </c>
      <c r="B732" s="17">
        <v>517</v>
      </c>
      <c r="C732" s="18" t="s">
        <v>827</v>
      </c>
    </row>
    <row r="733" spans="1:3" x14ac:dyDescent="0.25">
      <c r="A733" s="16" t="s">
        <v>313</v>
      </c>
      <c r="B733" s="17">
        <v>518</v>
      </c>
      <c r="C733" s="18" t="s">
        <v>828</v>
      </c>
    </row>
    <row r="734" spans="1:3" x14ac:dyDescent="0.25">
      <c r="A734" s="16" t="s">
        <v>313</v>
      </c>
      <c r="B734" s="17">
        <v>519</v>
      </c>
      <c r="C734" s="18" t="s">
        <v>829</v>
      </c>
    </row>
    <row r="735" spans="1:3" x14ac:dyDescent="0.25">
      <c r="A735" s="16" t="s">
        <v>313</v>
      </c>
      <c r="B735" s="17">
        <v>520</v>
      </c>
      <c r="C735" s="18" t="s">
        <v>830</v>
      </c>
    </row>
    <row r="736" spans="1:3" x14ac:dyDescent="0.25">
      <c r="A736" s="16" t="s">
        <v>313</v>
      </c>
      <c r="B736" s="17">
        <v>521</v>
      </c>
      <c r="C736" s="18" t="s">
        <v>831</v>
      </c>
    </row>
    <row r="737" spans="1:3" x14ac:dyDescent="0.25">
      <c r="A737" s="16" t="s">
        <v>313</v>
      </c>
      <c r="B737" s="17">
        <v>522</v>
      </c>
      <c r="C737" s="18" t="s">
        <v>832</v>
      </c>
    </row>
    <row r="738" spans="1:3" x14ac:dyDescent="0.25">
      <c r="A738" s="16" t="s">
        <v>313</v>
      </c>
      <c r="B738" s="17">
        <v>523</v>
      </c>
      <c r="C738" s="18" t="s">
        <v>833</v>
      </c>
    </row>
    <row r="739" spans="1:3" x14ac:dyDescent="0.25">
      <c r="A739" s="16" t="s">
        <v>313</v>
      </c>
      <c r="B739" s="17">
        <v>524</v>
      </c>
      <c r="C739" s="18" t="s">
        <v>834</v>
      </c>
    </row>
    <row r="740" spans="1:3" x14ac:dyDescent="0.25">
      <c r="A740" s="16" t="s">
        <v>313</v>
      </c>
      <c r="B740" s="17">
        <v>525</v>
      </c>
      <c r="C740" s="18" t="s">
        <v>835</v>
      </c>
    </row>
    <row r="741" spans="1:3" x14ac:dyDescent="0.25">
      <c r="A741" s="16" t="s">
        <v>313</v>
      </c>
      <c r="B741" s="17">
        <v>526</v>
      </c>
      <c r="C741" s="18" t="s">
        <v>836</v>
      </c>
    </row>
    <row r="742" spans="1:3" x14ac:dyDescent="0.25">
      <c r="A742" s="16" t="s">
        <v>313</v>
      </c>
      <c r="B742" s="17">
        <v>527</v>
      </c>
      <c r="C742" s="18" t="s">
        <v>837</v>
      </c>
    </row>
    <row r="743" spans="1:3" x14ac:dyDescent="0.25">
      <c r="A743" s="16" t="s">
        <v>313</v>
      </c>
      <c r="B743" s="17">
        <v>528</v>
      </c>
      <c r="C743" s="18" t="s">
        <v>838</v>
      </c>
    </row>
    <row r="744" spans="1:3" x14ac:dyDescent="0.25">
      <c r="A744" s="16" t="s">
        <v>313</v>
      </c>
      <c r="B744" s="17">
        <v>529</v>
      </c>
      <c r="C744" s="18" t="s">
        <v>839</v>
      </c>
    </row>
    <row r="745" spans="1:3" x14ac:dyDescent="0.25">
      <c r="A745" s="16" t="s">
        <v>313</v>
      </c>
      <c r="B745" s="17">
        <v>530</v>
      </c>
      <c r="C745" s="18" t="s">
        <v>840</v>
      </c>
    </row>
    <row r="746" spans="1:3" x14ac:dyDescent="0.25">
      <c r="A746" s="16" t="s">
        <v>313</v>
      </c>
      <c r="B746" s="17">
        <v>531</v>
      </c>
      <c r="C746" s="18" t="s">
        <v>841</v>
      </c>
    </row>
    <row r="747" spans="1:3" x14ac:dyDescent="0.25">
      <c r="A747" s="16" t="s">
        <v>313</v>
      </c>
      <c r="B747" s="17">
        <v>532</v>
      </c>
      <c r="C747" s="18" t="s">
        <v>842</v>
      </c>
    </row>
    <row r="748" spans="1:3" x14ac:dyDescent="0.25">
      <c r="A748" s="16" t="s">
        <v>313</v>
      </c>
      <c r="B748" s="17">
        <v>533</v>
      </c>
      <c r="C748" s="18" t="s">
        <v>843</v>
      </c>
    </row>
    <row r="749" spans="1:3" x14ac:dyDescent="0.25">
      <c r="A749" s="16" t="s">
        <v>313</v>
      </c>
      <c r="B749" s="17">
        <v>534</v>
      </c>
      <c r="C749" s="18" t="s">
        <v>844</v>
      </c>
    </row>
    <row r="750" spans="1:3" x14ac:dyDescent="0.25">
      <c r="A750" s="16" t="s">
        <v>313</v>
      </c>
      <c r="B750" s="17">
        <v>535</v>
      </c>
      <c r="C750" s="18" t="s">
        <v>845</v>
      </c>
    </row>
    <row r="751" spans="1:3" x14ac:dyDescent="0.25">
      <c r="A751" s="16" t="s">
        <v>313</v>
      </c>
      <c r="B751" s="17">
        <v>536</v>
      </c>
      <c r="C751" s="18" t="s">
        <v>846</v>
      </c>
    </row>
    <row r="752" spans="1:3" x14ac:dyDescent="0.25">
      <c r="A752" s="16" t="s">
        <v>313</v>
      </c>
      <c r="B752" s="17">
        <v>537</v>
      </c>
      <c r="C752" s="18" t="s">
        <v>847</v>
      </c>
    </row>
    <row r="753" spans="1:3" x14ac:dyDescent="0.25">
      <c r="A753" s="16" t="s">
        <v>313</v>
      </c>
      <c r="B753" s="17">
        <v>538</v>
      </c>
      <c r="C753" s="18" t="s">
        <v>848</v>
      </c>
    </row>
    <row r="754" spans="1:3" x14ac:dyDescent="0.25">
      <c r="A754" s="16" t="s">
        <v>313</v>
      </c>
      <c r="B754" s="17">
        <v>539</v>
      </c>
      <c r="C754" s="18" t="s">
        <v>849</v>
      </c>
    </row>
    <row r="755" spans="1:3" x14ac:dyDescent="0.25">
      <c r="A755" s="16" t="s">
        <v>313</v>
      </c>
      <c r="B755" s="17">
        <v>540</v>
      </c>
      <c r="C755" s="18" t="s">
        <v>850</v>
      </c>
    </row>
    <row r="756" spans="1:3" x14ac:dyDescent="0.25">
      <c r="A756" s="16" t="s">
        <v>313</v>
      </c>
      <c r="B756" s="17">
        <v>541</v>
      </c>
      <c r="C756" s="18" t="s">
        <v>851</v>
      </c>
    </row>
    <row r="757" spans="1:3" x14ac:dyDescent="0.25">
      <c r="A757" s="16" t="s">
        <v>313</v>
      </c>
      <c r="B757" s="17">
        <v>542</v>
      </c>
      <c r="C757" s="18" t="s">
        <v>852</v>
      </c>
    </row>
    <row r="758" spans="1:3" x14ac:dyDescent="0.25">
      <c r="A758" s="16" t="s">
        <v>313</v>
      </c>
      <c r="B758" s="17">
        <v>543</v>
      </c>
      <c r="C758" s="18" t="s">
        <v>853</v>
      </c>
    </row>
    <row r="759" spans="1:3" x14ac:dyDescent="0.25">
      <c r="A759" s="16" t="s">
        <v>313</v>
      </c>
      <c r="B759" s="17">
        <v>544</v>
      </c>
      <c r="C759" s="18" t="s">
        <v>854</v>
      </c>
    </row>
    <row r="760" spans="1:3" x14ac:dyDescent="0.25">
      <c r="A760" s="16" t="s">
        <v>313</v>
      </c>
      <c r="B760" s="17">
        <v>545</v>
      </c>
      <c r="C760" s="18" t="s">
        <v>855</v>
      </c>
    </row>
    <row r="761" spans="1:3" x14ac:dyDescent="0.25">
      <c r="A761" s="16" t="s">
        <v>313</v>
      </c>
      <c r="B761" s="17">
        <v>546</v>
      </c>
      <c r="C761" s="18" t="s">
        <v>856</v>
      </c>
    </row>
    <row r="762" spans="1:3" x14ac:dyDescent="0.25">
      <c r="A762" s="16" t="s">
        <v>313</v>
      </c>
      <c r="B762" s="17">
        <v>547</v>
      </c>
      <c r="C762" s="18" t="s">
        <v>857</v>
      </c>
    </row>
    <row r="763" spans="1:3" x14ac:dyDescent="0.25">
      <c r="A763" s="16" t="s">
        <v>313</v>
      </c>
      <c r="B763" s="17">
        <v>548</v>
      </c>
      <c r="C763" s="18" t="s">
        <v>858</v>
      </c>
    </row>
    <row r="764" spans="1:3" x14ac:dyDescent="0.25">
      <c r="A764" s="16" t="s">
        <v>313</v>
      </c>
      <c r="B764" s="17">
        <v>549</v>
      </c>
      <c r="C764" s="18" t="s">
        <v>859</v>
      </c>
    </row>
    <row r="765" spans="1:3" x14ac:dyDescent="0.25">
      <c r="A765" s="16" t="s">
        <v>313</v>
      </c>
      <c r="B765" s="17">
        <v>550</v>
      </c>
      <c r="C765" s="18" t="s">
        <v>860</v>
      </c>
    </row>
    <row r="766" spans="1:3" x14ac:dyDescent="0.25">
      <c r="A766" s="16" t="s">
        <v>313</v>
      </c>
      <c r="B766" s="17">
        <v>551</v>
      </c>
      <c r="C766" s="18" t="s">
        <v>861</v>
      </c>
    </row>
    <row r="767" spans="1:3" x14ac:dyDescent="0.25">
      <c r="A767" s="16" t="s">
        <v>313</v>
      </c>
      <c r="B767" s="17">
        <v>552</v>
      </c>
      <c r="C767" s="18" t="s">
        <v>862</v>
      </c>
    </row>
    <row r="768" spans="1:3" x14ac:dyDescent="0.25">
      <c r="A768" s="16" t="s">
        <v>313</v>
      </c>
      <c r="B768" s="17">
        <v>553</v>
      </c>
      <c r="C768" s="18" t="s">
        <v>863</v>
      </c>
    </row>
    <row r="769" spans="1:3" x14ac:dyDescent="0.25">
      <c r="A769" s="16" t="s">
        <v>313</v>
      </c>
      <c r="B769" s="17">
        <v>554</v>
      </c>
      <c r="C769" s="18" t="s">
        <v>864</v>
      </c>
    </row>
    <row r="770" spans="1:3" x14ac:dyDescent="0.25">
      <c r="A770" s="16" t="s">
        <v>313</v>
      </c>
      <c r="B770" s="17">
        <v>555</v>
      </c>
      <c r="C770" s="18" t="s">
        <v>865</v>
      </c>
    </row>
    <row r="771" spans="1:3" x14ac:dyDescent="0.25">
      <c r="A771" s="16" t="s">
        <v>313</v>
      </c>
      <c r="B771" s="17">
        <v>556</v>
      </c>
      <c r="C771" s="18" t="s">
        <v>866</v>
      </c>
    </row>
    <row r="772" spans="1:3" x14ac:dyDescent="0.25">
      <c r="A772" s="16" t="s">
        <v>313</v>
      </c>
      <c r="B772" s="17">
        <v>557</v>
      </c>
      <c r="C772" s="18" t="s">
        <v>867</v>
      </c>
    </row>
    <row r="773" spans="1:3" x14ac:dyDescent="0.25">
      <c r="A773" s="16" t="s">
        <v>313</v>
      </c>
      <c r="B773" s="17">
        <v>558</v>
      </c>
      <c r="C773" s="18" t="s">
        <v>868</v>
      </c>
    </row>
    <row r="774" spans="1:3" x14ac:dyDescent="0.25">
      <c r="A774" s="16" t="s">
        <v>313</v>
      </c>
      <c r="B774" s="17">
        <v>559</v>
      </c>
      <c r="C774" s="18" t="s">
        <v>869</v>
      </c>
    </row>
    <row r="775" spans="1:3" x14ac:dyDescent="0.25">
      <c r="A775" s="16" t="s">
        <v>313</v>
      </c>
      <c r="B775" s="17">
        <v>560</v>
      </c>
      <c r="C775" s="18" t="s">
        <v>870</v>
      </c>
    </row>
    <row r="776" spans="1:3" x14ac:dyDescent="0.25">
      <c r="A776" s="16" t="s">
        <v>313</v>
      </c>
      <c r="B776" s="17">
        <v>561</v>
      </c>
      <c r="C776" s="18" t="s">
        <v>871</v>
      </c>
    </row>
    <row r="777" spans="1:3" x14ac:dyDescent="0.25">
      <c r="A777" s="16" t="s">
        <v>313</v>
      </c>
      <c r="B777" s="17">
        <v>562</v>
      </c>
      <c r="C777" s="18" t="s">
        <v>872</v>
      </c>
    </row>
    <row r="778" spans="1:3" x14ac:dyDescent="0.25">
      <c r="A778" s="16" t="s">
        <v>313</v>
      </c>
      <c r="B778" s="17">
        <v>563</v>
      </c>
      <c r="C778" s="18" t="s">
        <v>873</v>
      </c>
    </row>
    <row r="779" spans="1:3" x14ac:dyDescent="0.25">
      <c r="A779" s="16" t="s">
        <v>313</v>
      </c>
      <c r="B779" s="17">
        <v>564</v>
      </c>
      <c r="C779" s="18" t="s">
        <v>874</v>
      </c>
    </row>
    <row r="780" spans="1:3" x14ac:dyDescent="0.25">
      <c r="A780" s="16" t="s">
        <v>313</v>
      </c>
      <c r="B780" s="17">
        <v>565</v>
      </c>
      <c r="C780" s="18" t="s">
        <v>875</v>
      </c>
    </row>
    <row r="781" spans="1:3" x14ac:dyDescent="0.25">
      <c r="A781" s="16" t="s">
        <v>313</v>
      </c>
      <c r="B781" s="17">
        <v>566</v>
      </c>
      <c r="C781" s="18" t="s">
        <v>876</v>
      </c>
    </row>
    <row r="782" spans="1:3" x14ac:dyDescent="0.25">
      <c r="A782" s="16" t="s">
        <v>313</v>
      </c>
      <c r="B782" s="17">
        <v>567</v>
      </c>
      <c r="C782" s="18" t="s">
        <v>877</v>
      </c>
    </row>
    <row r="783" spans="1:3" x14ac:dyDescent="0.25">
      <c r="A783" s="16" t="s">
        <v>313</v>
      </c>
      <c r="B783" s="17">
        <v>568</v>
      </c>
      <c r="C783" s="18" t="s">
        <v>878</v>
      </c>
    </row>
    <row r="784" spans="1:3" x14ac:dyDescent="0.25">
      <c r="A784" s="16" t="s">
        <v>313</v>
      </c>
      <c r="B784" s="17">
        <v>569</v>
      </c>
      <c r="C784" s="18" t="s">
        <v>879</v>
      </c>
    </row>
    <row r="785" spans="1:3" x14ac:dyDescent="0.25">
      <c r="A785" s="16" t="s">
        <v>313</v>
      </c>
      <c r="B785" s="17">
        <v>570</v>
      </c>
      <c r="C785" s="18" t="s">
        <v>880</v>
      </c>
    </row>
    <row r="786" spans="1:3" x14ac:dyDescent="0.25">
      <c r="A786" s="16" t="s">
        <v>313</v>
      </c>
      <c r="B786" s="17">
        <v>571</v>
      </c>
      <c r="C786" s="18" t="s">
        <v>881</v>
      </c>
    </row>
    <row r="787" spans="1:3" x14ac:dyDescent="0.25">
      <c r="A787" s="16" t="s">
        <v>313</v>
      </c>
      <c r="B787" s="17">
        <v>572</v>
      </c>
      <c r="C787" s="18" t="s">
        <v>882</v>
      </c>
    </row>
    <row r="788" spans="1:3" x14ac:dyDescent="0.25">
      <c r="A788" s="16" t="s">
        <v>313</v>
      </c>
      <c r="B788" s="17">
        <v>573</v>
      </c>
      <c r="C788" s="18" t="s">
        <v>883</v>
      </c>
    </row>
    <row r="789" spans="1:3" x14ac:dyDescent="0.25">
      <c r="A789" s="16" t="s">
        <v>313</v>
      </c>
      <c r="B789" s="17">
        <v>574</v>
      </c>
      <c r="C789" s="18" t="s">
        <v>884</v>
      </c>
    </row>
    <row r="790" spans="1:3" x14ac:dyDescent="0.25">
      <c r="A790" s="16" t="s">
        <v>313</v>
      </c>
      <c r="B790" s="17">
        <v>575</v>
      </c>
      <c r="C790" s="18" t="s">
        <v>885</v>
      </c>
    </row>
    <row r="791" spans="1:3" x14ac:dyDescent="0.25">
      <c r="A791" s="16" t="s">
        <v>313</v>
      </c>
      <c r="B791" s="17">
        <v>576</v>
      </c>
      <c r="C791" s="18" t="s">
        <v>886</v>
      </c>
    </row>
    <row r="792" spans="1:3" x14ac:dyDescent="0.25">
      <c r="A792" s="16" t="s">
        <v>313</v>
      </c>
      <c r="B792" s="17">
        <v>577</v>
      </c>
      <c r="C792" s="18" t="s">
        <v>887</v>
      </c>
    </row>
    <row r="793" spans="1:3" x14ac:dyDescent="0.25">
      <c r="A793" s="16" t="s">
        <v>313</v>
      </c>
      <c r="B793" s="17">
        <v>578</v>
      </c>
      <c r="C793" s="18" t="s">
        <v>888</v>
      </c>
    </row>
    <row r="794" spans="1:3" x14ac:dyDescent="0.25">
      <c r="A794" s="16" t="s">
        <v>313</v>
      </c>
      <c r="B794" s="17">
        <v>579</v>
      </c>
      <c r="C794" s="18" t="s">
        <v>889</v>
      </c>
    </row>
    <row r="795" spans="1:3" x14ac:dyDescent="0.25">
      <c r="A795" s="16" t="s">
        <v>313</v>
      </c>
      <c r="B795" s="17">
        <v>580</v>
      </c>
      <c r="C795" s="18" t="s">
        <v>890</v>
      </c>
    </row>
    <row r="796" spans="1:3" x14ac:dyDescent="0.25">
      <c r="A796" s="16" t="s">
        <v>313</v>
      </c>
      <c r="B796" s="17">
        <v>581</v>
      </c>
      <c r="C796" s="18" t="s">
        <v>891</v>
      </c>
    </row>
    <row r="797" spans="1:3" x14ac:dyDescent="0.25">
      <c r="A797" s="16" t="s">
        <v>313</v>
      </c>
      <c r="B797" s="17">
        <v>582</v>
      </c>
      <c r="C797" s="18" t="s">
        <v>892</v>
      </c>
    </row>
    <row r="798" spans="1:3" x14ac:dyDescent="0.25">
      <c r="A798" s="16" t="s">
        <v>313</v>
      </c>
      <c r="B798" s="17">
        <v>583</v>
      </c>
      <c r="C798" s="18" t="s">
        <v>893</v>
      </c>
    </row>
    <row r="799" spans="1:3" x14ac:dyDescent="0.25">
      <c r="A799" s="16" t="s">
        <v>313</v>
      </c>
      <c r="B799" s="17">
        <v>584</v>
      </c>
      <c r="C799" s="18" t="s">
        <v>894</v>
      </c>
    </row>
    <row r="800" spans="1:3" x14ac:dyDescent="0.25">
      <c r="A800" s="16" t="s">
        <v>313</v>
      </c>
      <c r="B800" s="17">
        <v>585</v>
      </c>
      <c r="C800" s="18" t="s">
        <v>895</v>
      </c>
    </row>
    <row r="801" spans="1:3" x14ac:dyDescent="0.25">
      <c r="A801" s="16" t="s">
        <v>313</v>
      </c>
      <c r="B801" s="17">
        <v>586</v>
      </c>
      <c r="C801" s="18" t="s">
        <v>896</v>
      </c>
    </row>
    <row r="802" spans="1:3" x14ac:dyDescent="0.25">
      <c r="A802" s="16" t="s">
        <v>313</v>
      </c>
      <c r="B802" s="17">
        <v>587</v>
      </c>
      <c r="C802" s="18" t="s">
        <v>897</v>
      </c>
    </row>
    <row r="803" spans="1:3" x14ac:dyDescent="0.25">
      <c r="A803" s="16" t="s">
        <v>313</v>
      </c>
      <c r="B803" s="17">
        <v>588</v>
      </c>
      <c r="C803" s="18" t="s">
        <v>898</v>
      </c>
    </row>
    <row r="804" spans="1:3" x14ac:dyDescent="0.25">
      <c r="A804" s="16" t="s">
        <v>313</v>
      </c>
      <c r="B804" s="17">
        <v>589</v>
      </c>
      <c r="C804" s="18" t="s">
        <v>899</v>
      </c>
    </row>
    <row r="805" spans="1:3" x14ac:dyDescent="0.25">
      <c r="A805" s="16" t="s">
        <v>313</v>
      </c>
      <c r="B805" s="17">
        <v>590</v>
      </c>
      <c r="C805" s="18" t="s">
        <v>900</v>
      </c>
    </row>
    <row r="806" spans="1:3" x14ac:dyDescent="0.25">
      <c r="A806" s="16" t="s">
        <v>313</v>
      </c>
      <c r="B806" s="17">
        <v>591</v>
      </c>
      <c r="C806" s="18" t="s">
        <v>901</v>
      </c>
    </row>
    <row r="807" spans="1:3" x14ac:dyDescent="0.25">
      <c r="A807" s="16" t="s">
        <v>313</v>
      </c>
      <c r="B807" s="17">
        <v>592</v>
      </c>
      <c r="C807" s="18" t="s">
        <v>902</v>
      </c>
    </row>
    <row r="808" spans="1:3" x14ac:dyDescent="0.25">
      <c r="A808" s="16" t="s">
        <v>313</v>
      </c>
      <c r="B808" s="17">
        <v>593</v>
      </c>
      <c r="C808" s="18" t="s">
        <v>903</v>
      </c>
    </row>
    <row r="809" spans="1:3" x14ac:dyDescent="0.25">
      <c r="A809" s="16" t="s">
        <v>313</v>
      </c>
      <c r="B809" s="17">
        <v>594</v>
      </c>
      <c r="C809" s="18" t="s">
        <v>904</v>
      </c>
    </row>
    <row r="810" spans="1:3" x14ac:dyDescent="0.25">
      <c r="A810" s="16" t="s">
        <v>313</v>
      </c>
      <c r="B810" s="17">
        <v>595</v>
      </c>
      <c r="C810" s="18" t="s">
        <v>905</v>
      </c>
    </row>
    <row r="811" spans="1:3" x14ac:dyDescent="0.25">
      <c r="A811" s="16" t="s">
        <v>313</v>
      </c>
      <c r="B811" s="17">
        <v>596</v>
      </c>
      <c r="C811" s="18" t="s">
        <v>906</v>
      </c>
    </row>
    <row r="812" spans="1:3" x14ac:dyDescent="0.25">
      <c r="A812" s="16" t="s">
        <v>313</v>
      </c>
      <c r="B812" s="17">
        <v>597</v>
      </c>
      <c r="C812" s="18" t="s">
        <v>907</v>
      </c>
    </row>
    <row r="813" spans="1:3" x14ac:dyDescent="0.25">
      <c r="A813" s="16" t="s">
        <v>313</v>
      </c>
      <c r="B813" s="17">
        <v>598</v>
      </c>
      <c r="C813" s="18" t="s">
        <v>908</v>
      </c>
    </row>
    <row r="814" spans="1:3" x14ac:dyDescent="0.25">
      <c r="A814" s="16" t="s">
        <v>313</v>
      </c>
      <c r="B814" s="17">
        <v>599</v>
      </c>
      <c r="C814" s="18" t="s">
        <v>909</v>
      </c>
    </row>
    <row r="815" spans="1:3" x14ac:dyDescent="0.25">
      <c r="A815" s="16" t="s">
        <v>313</v>
      </c>
      <c r="B815" s="17">
        <v>600</v>
      </c>
      <c r="C815" s="18" t="s">
        <v>910</v>
      </c>
    </row>
    <row r="816" spans="1:3" x14ac:dyDescent="0.25">
      <c r="A816" s="16" t="s">
        <v>313</v>
      </c>
      <c r="B816" s="17">
        <v>601</v>
      </c>
      <c r="C816" s="18" t="s">
        <v>911</v>
      </c>
    </row>
    <row r="817" spans="1:3" x14ac:dyDescent="0.25">
      <c r="A817" s="16" t="s">
        <v>313</v>
      </c>
      <c r="B817" s="17">
        <v>602</v>
      </c>
      <c r="C817" s="18" t="s">
        <v>912</v>
      </c>
    </row>
    <row r="818" spans="1:3" x14ac:dyDescent="0.25">
      <c r="A818" s="16" t="s">
        <v>313</v>
      </c>
      <c r="B818" s="17">
        <v>603</v>
      </c>
      <c r="C818" s="18" t="s">
        <v>913</v>
      </c>
    </row>
    <row r="819" spans="1:3" x14ac:dyDescent="0.25">
      <c r="A819" s="16" t="s">
        <v>313</v>
      </c>
      <c r="B819" s="17">
        <v>604</v>
      </c>
      <c r="C819" s="18" t="s">
        <v>914</v>
      </c>
    </row>
    <row r="820" spans="1:3" x14ac:dyDescent="0.25">
      <c r="A820" s="16" t="s">
        <v>313</v>
      </c>
      <c r="B820" s="17">
        <v>605</v>
      </c>
      <c r="C820" s="18" t="s">
        <v>915</v>
      </c>
    </row>
    <row r="821" spans="1:3" x14ac:dyDescent="0.25">
      <c r="A821" s="16" t="s">
        <v>313</v>
      </c>
      <c r="B821" s="17">
        <v>606</v>
      </c>
      <c r="C821" s="18" t="s">
        <v>916</v>
      </c>
    </row>
    <row r="822" spans="1:3" x14ac:dyDescent="0.25">
      <c r="A822" s="16" t="s">
        <v>313</v>
      </c>
      <c r="B822" s="17">
        <v>607</v>
      </c>
      <c r="C822" s="18" t="s">
        <v>917</v>
      </c>
    </row>
    <row r="823" spans="1:3" x14ac:dyDescent="0.25">
      <c r="A823" s="16" t="s">
        <v>313</v>
      </c>
      <c r="B823" s="17">
        <v>608</v>
      </c>
      <c r="C823" s="18" t="s">
        <v>918</v>
      </c>
    </row>
    <row r="824" spans="1:3" x14ac:dyDescent="0.25">
      <c r="A824" s="16" t="s">
        <v>313</v>
      </c>
      <c r="B824" s="17">
        <v>609</v>
      </c>
      <c r="C824" s="18" t="s">
        <v>919</v>
      </c>
    </row>
    <row r="825" spans="1:3" x14ac:dyDescent="0.25">
      <c r="A825" s="16" t="s">
        <v>313</v>
      </c>
      <c r="B825" s="17">
        <v>610</v>
      </c>
      <c r="C825" s="18" t="s">
        <v>920</v>
      </c>
    </row>
    <row r="826" spans="1:3" x14ac:dyDescent="0.25">
      <c r="A826" s="16" t="s">
        <v>313</v>
      </c>
      <c r="B826" s="17">
        <v>611</v>
      </c>
      <c r="C826" s="18" t="s">
        <v>921</v>
      </c>
    </row>
    <row r="827" spans="1:3" x14ac:dyDescent="0.25">
      <c r="A827" s="16" t="s">
        <v>313</v>
      </c>
      <c r="B827" s="17">
        <v>612</v>
      </c>
      <c r="C827" s="18" t="s">
        <v>922</v>
      </c>
    </row>
    <row r="828" spans="1:3" x14ac:dyDescent="0.25">
      <c r="A828" s="16" t="s">
        <v>313</v>
      </c>
      <c r="B828" s="17">
        <v>613</v>
      </c>
      <c r="C828" s="18" t="s">
        <v>923</v>
      </c>
    </row>
    <row r="829" spans="1:3" x14ac:dyDescent="0.25">
      <c r="A829" s="16" t="s">
        <v>313</v>
      </c>
      <c r="B829" s="17">
        <v>614</v>
      </c>
      <c r="C829" s="18" t="s">
        <v>924</v>
      </c>
    </row>
    <row r="830" spans="1:3" x14ac:dyDescent="0.25">
      <c r="A830" s="16" t="s">
        <v>313</v>
      </c>
      <c r="B830" s="17">
        <v>615</v>
      </c>
      <c r="C830" s="18" t="s">
        <v>925</v>
      </c>
    </row>
    <row r="831" spans="1:3" x14ac:dyDescent="0.25">
      <c r="A831" s="16" t="s">
        <v>313</v>
      </c>
      <c r="B831" s="17">
        <v>616</v>
      </c>
      <c r="C831" s="18" t="s">
        <v>926</v>
      </c>
    </row>
    <row r="832" spans="1:3" x14ac:dyDescent="0.25">
      <c r="A832" s="16" t="s">
        <v>313</v>
      </c>
      <c r="B832" s="17">
        <v>617</v>
      </c>
      <c r="C832" s="18" t="s">
        <v>927</v>
      </c>
    </row>
    <row r="833" spans="1:3" x14ac:dyDescent="0.25">
      <c r="A833" s="16" t="s">
        <v>313</v>
      </c>
      <c r="B833" s="17">
        <v>618</v>
      </c>
      <c r="C833" s="18" t="s">
        <v>928</v>
      </c>
    </row>
    <row r="834" spans="1:3" x14ac:dyDescent="0.25">
      <c r="A834" s="16" t="s">
        <v>313</v>
      </c>
      <c r="B834" s="17">
        <v>619</v>
      </c>
      <c r="C834" s="18" t="s">
        <v>929</v>
      </c>
    </row>
    <row r="835" spans="1:3" x14ac:dyDescent="0.25">
      <c r="A835" s="16" t="s">
        <v>313</v>
      </c>
      <c r="B835" s="17">
        <v>620</v>
      </c>
      <c r="C835" s="18" t="s">
        <v>930</v>
      </c>
    </row>
    <row r="836" spans="1:3" x14ac:dyDescent="0.25">
      <c r="A836" s="16" t="s">
        <v>313</v>
      </c>
      <c r="B836" s="17">
        <v>621</v>
      </c>
      <c r="C836" s="18" t="s">
        <v>931</v>
      </c>
    </row>
    <row r="837" spans="1:3" x14ac:dyDescent="0.25">
      <c r="A837" s="16" t="s">
        <v>313</v>
      </c>
      <c r="B837" s="17">
        <v>622</v>
      </c>
      <c r="C837" s="18" t="s">
        <v>932</v>
      </c>
    </row>
    <row r="838" spans="1:3" x14ac:dyDescent="0.25">
      <c r="A838" s="16" t="s">
        <v>313</v>
      </c>
      <c r="B838" s="17">
        <v>623</v>
      </c>
      <c r="C838" s="18" t="s">
        <v>933</v>
      </c>
    </row>
    <row r="839" spans="1:3" x14ac:dyDescent="0.25">
      <c r="A839" s="16" t="s">
        <v>313</v>
      </c>
      <c r="B839" s="17">
        <v>624</v>
      </c>
      <c r="C839" s="18" t="s">
        <v>934</v>
      </c>
    </row>
    <row r="840" spans="1:3" x14ac:dyDescent="0.25">
      <c r="A840" s="16" t="s">
        <v>313</v>
      </c>
      <c r="B840" s="17">
        <v>625</v>
      </c>
      <c r="C840" s="18" t="s">
        <v>935</v>
      </c>
    </row>
    <row r="841" spans="1:3" x14ac:dyDescent="0.25">
      <c r="A841" s="16" t="s">
        <v>313</v>
      </c>
      <c r="B841" s="17">
        <v>626</v>
      </c>
      <c r="C841" s="18" t="s">
        <v>936</v>
      </c>
    </row>
    <row r="842" spans="1:3" x14ac:dyDescent="0.25">
      <c r="A842" s="16" t="s">
        <v>313</v>
      </c>
      <c r="B842" s="17">
        <v>627</v>
      </c>
      <c r="C842" s="18" t="s">
        <v>937</v>
      </c>
    </row>
    <row r="843" spans="1:3" x14ac:dyDescent="0.25">
      <c r="A843" s="16" t="s">
        <v>313</v>
      </c>
      <c r="B843" s="17">
        <v>628</v>
      </c>
      <c r="C843" s="18" t="s">
        <v>938</v>
      </c>
    </row>
    <row r="844" spans="1:3" x14ac:dyDescent="0.25">
      <c r="A844" s="16" t="s">
        <v>313</v>
      </c>
      <c r="B844" s="17">
        <v>629</v>
      </c>
      <c r="C844" s="18" t="s">
        <v>939</v>
      </c>
    </row>
    <row r="845" spans="1:3" x14ac:dyDescent="0.25">
      <c r="A845" s="16" t="s">
        <v>313</v>
      </c>
      <c r="B845" s="17">
        <v>630</v>
      </c>
      <c r="C845" s="18" t="s">
        <v>940</v>
      </c>
    </row>
    <row r="846" spans="1:3" x14ac:dyDescent="0.25">
      <c r="A846" s="16" t="s">
        <v>313</v>
      </c>
      <c r="B846" s="17">
        <v>631</v>
      </c>
      <c r="C846" s="18" t="s">
        <v>941</v>
      </c>
    </row>
    <row r="847" spans="1:3" x14ac:dyDescent="0.25">
      <c r="A847" s="16" t="s">
        <v>313</v>
      </c>
      <c r="B847" s="17">
        <v>632</v>
      </c>
      <c r="C847" s="18" t="s">
        <v>942</v>
      </c>
    </row>
    <row r="848" spans="1:3" x14ac:dyDescent="0.25">
      <c r="A848" s="16" t="s">
        <v>313</v>
      </c>
      <c r="B848" s="17">
        <v>633</v>
      </c>
      <c r="C848" s="18" t="s">
        <v>943</v>
      </c>
    </row>
    <row r="849" spans="1:3" x14ac:dyDescent="0.25">
      <c r="A849" s="16" t="s">
        <v>313</v>
      </c>
      <c r="B849" s="17">
        <v>634</v>
      </c>
      <c r="C849" s="18" t="s">
        <v>944</v>
      </c>
    </row>
    <row r="850" spans="1:3" x14ac:dyDescent="0.25">
      <c r="A850" s="16" t="s">
        <v>313</v>
      </c>
      <c r="B850" s="17">
        <v>635</v>
      </c>
      <c r="C850" s="18" t="s">
        <v>945</v>
      </c>
    </row>
    <row r="851" spans="1:3" x14ac:dyDescent="0.25">
      <c r="A851" s="16" t="s">
        <v>313</v>
      </c>
      <c r="B851" s="17">
        <v>636</v>
      </c>
      <c r="C851" s="18" t="s">
        <v>946</v>
      </c>
    </row>
    <row r="852" spans="1:3" x14ac:dyDescent="0.25">
      <c r="A852" s="16" t="s">
        <v>313</v>
      </c>
      <c r="B852" s="17">
        <v>637</v>
      </c>
      <c r="C852" s="18" t="s">
        <v>947</v>
      </c>
    </row>
    <row r="853" spans="1:3" x14ac:dyDescent="0.25">
      <c r="A853" s="16" t="s">
        <v>313</v>
      </c>
      <c r="B853" s="17">
        <v>638</v>
      </c>
      <c r="C853" s="18" t="s">
        <v>948</v>
      </c>
    </row>
    <row r="854" spans="1:3" x14ac:dyDescent="0.25">
      <c r="A854" s="16" t="s">
        <v>313</v>
      </c>
      <c r="B854" s="17">
        <v>639</v>
      </c>
      <c r="C854" s="18" t="s">
        <v>949</v>
      </c>
    </row>
    <row r="855" spans="1:3" x14ac:dyDescent="0.25">
      <c r="A855" s="16" t="s">
        <v>313</v>
      </c>
      <c r="B855" s="17">
        <v>640</v>
      </c>
      <c r="C855" s="18" t="s">
        <v>950</v>
      </c>
    </row>
    <row r="856" spans="1:3" x14ac:dyDescent="0.25">
      <c r="A856" s="16" t="s">
        <v>313</v>
      </c>
      <c r="B856" s="17">
        <v>641</v>
      </c>
      <c r="C856" s="18" t="s">
        <v>951</v>
      </c>
    </row>
    <row r="857" spans="1:3" x14ac:dyDescent="0.25">
      <c r="A857" s="16" t="s">
        <v>313</v>
      </c>
      <c r="B857" s="17">
        <v>642</v>
      </c>
      <c r="C857" s="18" t="s">
        <v>952</v>
      </c>
    </row>
    <row r="858" spans="1:3" x14ac:dyDescent="0.25">
      <c r="A858" s="16" t="s">
        <v>313</v>
      </c>
      <c r="B858" s="17">
        <v>643</v>
      </c>
      <c r="C858" s="18" t="s">
        <v>953</v>
      </c>
    </row>
    <row r="859" spans="1:3" x14ac:dyDescent="0.25">
      <c r="A859" s="16" t="s">
        <v>313</v>
      </c>
      <c r="B859" s="17">
        <v>644</v>
      </c>
      <c r="C859" s="18" t="s">
        <v>954</v>
      </c>
    </row>
    <row r="860" spans="1:3" x14ac:dyDescent="0.25">
      <c r="A860" s="16" t="s">
        <v>313</v>
      </c>
      <c r="B860" s="17">
        <v>645</v>
      </c>
      <c r="C860" s="18" t="s">
        <v>955</v>
      </c>
    </row>
    <row r="861" spans="1:3" x14ac:dyDescent="0.25">
      <c r="A861" s="16" t="s">
        <v>313</v>
      </c>
      <c r="B861" s="17">
        <v>646</v>
      </c>
      <c r="C861" s="18" t="s">
        <v>956</v>
      </c>
    </row>
    <row r="862" spans="1:3" x14ac:dyDescent="0.25">
      <c r="A862" s="16" t="s">
        <v>313</v>
      </c>
      <c r="B862" s="17">
        <v>647</v>
      </c>
      <c r="C862" s="18" t="s">
        <v>957</v>
      </c>
    </row>
    <row r="863" spans="1:3" x14ac:dyDescent="0.25">
      <c r="A863" s="16" t="s">
        <v>313</v>
      </c>
      <c r="B863" s="17">
        <v>648</v>
      </c>
      <c r="C863" s="18" t="s">
        <v>958</v>
      </c>
    </row>
    <row r="864" spans="1:3" x14ac:dyDescent="0.25">
      <c r="A864" s="16" t="s">
        <v>313</v>
      </c>
      <c r="B864" s="17">
        <v>649</v>
      </c>
      <c r="C864" s="18" t="s">
        <v>959</v>
      </c>
    </row>
    <row r="865" spans="1:3" x14ac:dyDescent="0.25">
      <c r="A865" s="16" t="s">
        <v>313</v>
      </c>
      <c r="B865" s="17">
        <v>650</v>
      </c>
      <c r="C865" s="18" t="s">
        <v>960</v>
      </c>
    </row>
    <row r="866" spans="1:3" x14ac:dyDescent="0.25">
      <c r="A866" s="16" t="s">
        <v>313</v>
      </c>
      <c r="B866" s="17">
        <v>651</v>
      </c>
      <c r="C866" s="18" t="s">
        <v>961</v>
      </c>
    </row>
    <row r="867" spans="1:3" x14ac:dyDescent="0.25">
      <c r="A867" s="16" t="s">
        <v>313</v>
      </c>
      <c r="B867" s="17">
        <v>652</v>
      </c>
      <c r="C867" s="18" t="s">
        <v>962</v>
      </c>
    </row>
    <row r="868" spans="1:3" x14ac:dyDescent="0.25">
      <c r="A868" s="16" t="s">
        <v>313</v>
      </c>
      <c r="B868" s="17">
        <v>653</v>
      </c>
      <c r="C868" s="18" t="s">
        <v>963</v>
      </c>
    </row>
    <row r="869" spans="1:3" x14ac:dyDescent="0.25">
      <c r="A869" s="16" t="s">
        <v>313</v>
      </c>
      <c r="B869" s="17">
        <v>654</v>
      </c>
      <c r="C869" s="18" t="s">
        <v>964</v>
      </c>
    </row>
    <row r="870" spans="1:3" x14ac:dyDescent="0.25">
      <c r="A870" s="16" t="s">
        <v>313</v>
      </c>
      <c r="B870" s="17">
        <v>655</v>
      </c>
      <c r="C870" s="18" t="s">
        <v>965</v>
      </c>
    </row>
    <row r="871" spans="1:3" x14ac:dyDescent="0.25">
      <c r="A871" s="16" t="s">
        <v>313</v>
      </c>
      <c r="B871" s="17">
        <v>656</v>
      </c>
      <c r="C871" s="18" t="s">
        <v>966</v>
      </c>
    </row>
    <row r="872" spans="1:3" x14ac:dyDescent="0.25">
      <c r="A872" s="16" t="s">
        <v>313</v>
      </c>
      <c r="B872" s="17">
        <v>657</v>
      </c>
      <c r="C872" s="18" t="s">
        <v>967</v>
      </c>
    </row>
    <row r="873" spans="1:3" x14ac:dyDescent="0.25">
      <c r="A873" s="16" t="s">
        <v>313</v>
      </c>
      <c r="B873" s="17">
        <v>658</v>
      </c>
      <c r="C873" s="18" t="s">
        <v>968</v>
      </c>
    </row>
    <row r="874" spans="1:3" x14ac:dyDescent="0.25">
      <c r="A874" s="16" t="s">
        <v>313</v>
      </c>
      <c r="B874" s="17">
        <v>659</v>
      </c>
      <c r="C874" s="18" t="s">
        <v>969</v>
      </c>
    </row>
    <row r="875" spans="1:3" x14ac:dyDescent="0.25">
      <c r="A875" s="16" t="s">
        <v>313</v>
      </c>
      <c r="B875" s="17">
        <v>660</v>
      </c>
      <c r="C875" s="18" t="s">
        <v>970</v>
      </c>
    </row>
    <row r="876" spans="1:3" x14ac:dyDescent="0.25">
      <c r="A876" s="16" t="s">
        <v>313</v>
      </c>
      <c r="B876" s="17">
        <v>661</v>
      </c>
      <c r="C876" s="18" t="s">
        <v>971</v>
      </c>
    </row>
    <row r="877" spans="1:3" x14ac:dyDescent="0.25">
      <c r="A877" s="16" t="s">
        <v>313</v>
      </c>
      <c r="B877" s="17">
        <v>662</v>
      </c>
      <c r="C877" s="18" t="s">
        <v>972</v>
      </c>
    </row>
    <row r="878" spans="1:3" x14ac:dyDescent="0.25">
      <c r="A878" s="16" t="s">
        <v>313</v>
      </c>
      <c r="B878" s="17">
        <v>663</v>
      </c>
      <c r="C878" s="18" t="s">
        <v>973</v>
      </c>
    </row>
    <row r="879" spans="1:3" x14ac:dyDescent="0.25">
      <c r="A879" s="16" t="s">
        <v>313</v>
      </c>
      <c r="B879" s="17">
        <v>664</v>
      </c>
      <c r="C879" s="18" t="s">
        <v>974</v>
      </c>
    </row>
    <row r="880" spans="1:3" x14ac:dyDescent="0.25">
      <c r="A880" s="16" t="s">
        <v>313</v>
      </c>
      <c r="B880" s="17">
        <v>665</v>
      </c>
      <c r="C880" s="18" t="s">
        <v>975</v>
      </c>
    </row>
    <row r="881" spans="1:3" x14ac:dyDescent="0.25">
      <c r="A881" s="16" t="s">
        <v>313</v>
      </c>
      <c r="B881" s="17">
        <v>666</v>
      </c>
      <c r="C881" s="18" t="s">
        <v>976</v>
      </c>
    </row>
    <row r="882" spans="1:3" x14ac:dyDescent="0.25">
      <c r="A882" s="16" t="s">
        <v>313</v>
      </c>
      <c r="B882" s="17">
        <v>667</v>
      </c>
      <c r="C882" s="18" t="s">
        <v>977</v>
      </c>
    </row>
    <row r="883" spans="1:3" x14ac:dyDescent="0.25">
      <c r="A883" s="16" t="s">
        <v>313</v>
      </c>
      <c r="B883" s="17">
        <v>668</v>
      </c>
      <c r="C883" s="18" t="s">
        <v>978</v>
      </c>
    </row>
    <row r="884" spans="1:3" x14ac:dyDescent="0.25">
      <c r="A884" s="16" t="s">
        <v>313</v>
      </c>
      <c r="B884" s="17">
        <v>669</v>
      </c>
      <c r="C884" s="18" t="s">
        <v>979</v>
      </c>
    </row>
    <row r="885" spans="1:3" x14ac:dyDescent="0.25">
      <c r="A885" s="16" t="s">
        <v>313</v>
      </c>
      <c r="B885" s="17">
        <v>670</v>
      </c>
      <c r="C885" s="18" t="s">
        <v>980</v>
      </c>
    </row>
    <row r="886" spans="1:3" x14ac:dyDescent="0.25">
      <c r="A886" s="16" t="s">
        <v>313</v>
      </c>
      <c r="B886" s="17">
        <v>671</v>
      </c>
      <c r="C886" s="18" t="s">
        <v>981</v>
      </c>
    </row>
    <row r="887" spans="1:3" x14ac:dyDescent="0.25">
      <c r="A887" s="16" t="s">
        <v>313</v>
      </c>
      <c r="B887" s="17">
        <v>672</v>
      </c>
      <c r="C887" s="18" t="s">
        <v>982</v>
      </c>
    </row>
    <row r="888" spans="1:3" x14ac:dyDescent="0.25">
      <c r="A888" s="16" t="s">
        <v>313</v>
      </c>
      <c r="B888" s="17">
        <v>673</v>
      </c>
      <c r="C888" s="18" t="s">
        <v>983</v>
      </c>
    </row>
    <row r="889" spans="1:3" x14ac:dyDescent="0.25">
      <c r="A889" s="16" t="s">
        <v>313</v>
      </c>
      <c r="B889" s="17">
        <v>674</v>
      </c>
      <c r="C889" s="18" t="s">
        <v>984</v>
      </c>
    </row>
    <row r="890" spans="1:3" x14ac:dyDescent="0.25">
      <c r="A890" s="16" t="s">
        <v>313</v>
      </c>
      <c r="B890" s="17">
        <v>675</v>
      </c>
      <c r="C890" s="18" t="s">
        <v>985</v>
      </c>
    </row>
    <row r="891" spans="1:3" x14ac:dyDescent="0.25">
      <c r="A891" s="16" t="s">
        <v>313</v>
      </c>
      <c r="B891" s="17">
        <v>676</v>
      </c>
      <c r="C891" s="18" t="s">
        <v>986</v>
      </c>
    </row>
    <row r="892" spans="1:3" x14ac:dyDescent="0.25">
      <c r="A892" s="16" t="s">
        <v>313</v>
      </c>
      <c r="B892" s="17">
        <v>677</v>
      </c>
      <c r="C892" s="18" t="s">
        <v>987</v>
      </c>
    </row>
    <row r="893" spans="1:3" x14ac:dyDescent="0.25">
      <c r="A893" s="16" t="s">
        <v>313</v>
      </c>
      <c r="B893" s="17">
        <v>678</v>
      </c>
      <c r="C893" s="18" t="s">
        <v>988</v>
      </c>
    </row>
    <row r="894" spans="1:3" x14ac:dyDescent="0.25">
      <c r="A894" s="16" t="s">
        <v>313</v>
      </c>
      <c r="B894" s="17">
        <v>679</v>
      </c>
      <c r="C894" s="18" t="s">
        <v>989</v>
      </c>
    </row>
    <row r="895" spans="1:3" x14ac:dyDescent="0.25">
      <c r="A895" s="16" t="s">
        <v>313</v>
      </c>
      <c r="B895" s="17">
        <v>680</v>
      </c>
      <c r="C895" s="18" t="s">
        <v>990</v>
      </c>
    </row>
    <row r="896" spans="1:3" x14ac:dyDescent="0.25">
      <c r="A896" s="16" t="s">
        <v>313</v>
      </c>
      <c r="B896" s="17">
        <v>681</v>
      </c>
      <c r="C896" s="18" t="s">
        <v>991</v>
      </c>
    </row>
    <row r="897" spans="1:3" x14ac:dyDescent="0.25">
      <c r="A897" s="16" t="s">
        <v>313</v>
      </c>
      <c r="B897" s="17">
        <v>682</v>
      </c>
      <c r="C897" s="18" t="s">
        <v>992</v>
      </c>
    </row>
    <row r="898" spans="1:3" x14ac:dyDescent="0.25">
      <c r="A898" s="16" t="s">
        <v>313</v>
      </c>
      <c r="B898" s="17">
        <v>683</v>
      </c>
      <c r="C898" s="18" t="s">
        <v>993</v>
      </c>
    </row>
    <row r="899" spans="1:3" x14ac:dyDescent="0.25">
      <c r="A899" s="17" t="s">
        <v>5</v>
      </c>
      <c r="B899" s="17">
        <v>0</v>
      </c>
      <c r="C899" s="16" t="s">
        <v>994</v>
      </c>
    </row>
    <row r="900" spans="1:3" x14ac:dyDescent="0.25">
      <c r="A900" s="17" t="s">
        <v>5</v>
      </c>
      <c r="B900" s="17">
        <v>10</v>
      </c>
      <c r="C900" s="16" t="s">
        <v>995</v>
      </c>
    </row>
    <row r="901" spans="1:3" x14ac:dyDescent="0.25">
      <c r="A901" s="17" t="s">
        <v>5</v>
      </c>
      <c r="B901" s="17">
        <v>20</v>
      </c>
      <c r="C901" s="16" t="s">
        <v>996</v>
      </c>
    </row>
    <row r="902" spans="1:3" x14ac:dyDescent="0.25">
      <c r="A902" s="17" t="s">
        <v>5</v>
      </c>
      <c r="B902" s="17">
        <v>30</v>
      </c>
      <c r="C902" s="16" t="s">
        <v>997</v>
      </c>
    </row>
    <row r="903" spans="1:3" x14ac:dyDescent="0.25">
      <c r="A903" s="17" t="s">
        <v>5</v>
      </c>
      <c r="B903" s="17">
        <v>40</v>
      </c>
      <c r="C903" s="16" t="s">
        <v>998</v>
      </c>
    </row>
    <row r="904" spans="1:3" x14ac:dyDescent="0.25">
      <c r="A904" s="17" t="s">
        <v>5</v>
      </c>
      <c r="B904" s="17">
        <v>50</v>
      </c>
      <c r="C904" s="16" t="s">
        <v>999</v>
      </c>
    </row>
    <row r="905" spans="1:3" x14ac:dyDescent="0.25">
      <c r="A905" s="17" t="s">
        <v>5</v>
      </c>
      <c r="B905" s="17">
        <v>60</v>
      </c>
      <c r="C905" s="16" t="s">
        <v>1000</v>
      </c>
    </row>
    <row r="906" spans="1:3" x14ac:dyDescent="0.25">
      <c r="A906" s="17" t="s">
        <v>5</v>
      </c>
      <c r="B906" s="17">
        <v>80</v>
      </c>
      <c r="C906" s="16" t="s">
        <v>1001</v>
      </c>
    </row>
    <row r="907" spans="1:3" x14ac:dyDescent="0.25">
      <c r="A907" s="18" t="s">
        <v>18</v>
      </c>
      <c r="B907" s="20">
        <v>1</v>
      </c>
      <c r="C907" s="18" t="s">
        <v>1002</v>
      </c>
    </row>
    <row r="908" spans="1:3" x14ac:dyDescent="0.25">
      <c r="A908" s="18" t="s">
        <v>18</v>
      </c>
      <c r="B908" s="20">
        <v>2</v>
      </c>
      <c r="C908" s="18" t="s">
        <v>1003</v>
      </c>
    </row>
    <row r="909" spans="1:3" x14ac:dyDescent="0.25">
      <c r="A909" s="18" t="s">
        <v>18</v>
      </c>
      <c r="B909" s="20">
        <v>3</v>
      </c>
      <c r="C909" s="18" t="s">
        <v>1004</v>
      </c>
    </row>
    <row r="910" spans="1:3" x14ac:dyDescent="0.25">
      <c r="A910" s="17" t="s">
        <v>1005</v>
      </c>
      <c r="B910" s="17">
        <v>4</v>
      </c>
      <c r="C910" s="16" t="s">
        <v>1006</v>
      </c>
    </row>
    <row r="911" spans="1:3" x14ac:dyDescent="0.25">
      <c r="A911" s="17" t="s">
        <v>1005</v>
      </c>
      <c r="B911" s="17">
        <v>5</v>
      </c>
      <c r="C911" s="16" t="s">
        <v>1007</v>
      </c>
    </row>
    <row r="912" spans="1:3" x14ac:dyDescent="0.25">
      <c r="A912" s="17" t="s">
        <v>1005</v>
      </c>
      <c r="B912" s="17">
        <v>6</v>
      </c>
      <c r="C912" s="16" t="s">
        <v>1008</v>
      </c>
    </row>
    <row r="913" spans="1:4" x14ac:dyDescent="0.25">
      <c r="A913" s="17" t="s">
        <v>1005</v>
      </c>
      <c r="B913" s="17">
        <v>9</v>
      </c>
      <c r="C913" s="16" t="s">
        <v>1009</v>
      </c>
    </row>
    <row r="914" spans="1:4" x14ac:dyDescent="0.25">
      <c r="A914" s="17" t="s">
        <v>1005</v>
      </c>
      <c r="B914" s="17">
        <v>10</v>
      </c>
      <c r="C914" s="16" t="s">
        <v>1010</v>
      </c>
    </row>
    <row r="915" spans="1:4" x14ac:dyDescent="0.25">
      <c r="A915" s="17" t="s">
        <v>1005</v>
      </c>
      <c r="B915" s="17">
        <v>15</v>
      </c>
      <c r="C915" s="16" t="s">
        <v>1011</v>
      </c>
    </row>
    <row r="916" spans="1:4" x14ac:dyDescent="0.25">
      <c r="A916" s="17" t="s">
        <v>1005</v>
      </c>
      <c r="B916" s="17">
        <v>16</v>
      </c>
      <c r="C916" s="16" t="s">
        <v>1012</v>
      </c>
    </row>
    <row r="917" spans="1:4" x14ac:dyDescent="0.25">
      <c r="A917" s="17" t="s">
        <v>1005</v>
      </c>
      <c r="B917" s="17">
        <v>17</v>
      </c>
      <c r="C917" s="16" t="s">
        <v>1013</v>
      </c>
    </row>
    <row r="918" spans="1:4" customFormat="1" x14ac:dyDescent="0.25">
      <c r="A918" s="17" t="s">
        <v>1005</v>
      </c>
      <c r="B918" s="17">
        <v>18</v>
      </c>
      <c r="C918" s="16" t="s">
        <v>1014</v>
      </c>
    </row>
    <row r="919" spans="1:4" customFormat="1" x14ac:dyDescent="0.25">
      <c r="A919" s="17" t="s">
        <v>1005</v>
      </c>
      <c r="B919" s="17">
        <v>19</v>
      </c>
      <c r="C919" s="16" t="s">
        <v>1015</v>
      </c>
    </row>
    <row r="920" spans="1:4" customFormat="1" x14ac:dyDescent="0.25">
      <c r="A920" s="17" t="s">
        <v>1005</v>
      </c>
      <c r="B920" s="17">
        <v>20</v>
      </c>
      <c r="C920" s="16" t="s">
        <v>1016</v>
      </c>
    </row>
    <row r="921" spans="1:4" customFormat="1" x14ac:dyDescent="0.25">
      <c r="A921" s="17" t="s">
        <v>1005</v>
      </c>
      <c r="B921" s="17">
        <v>35</v>
      </c>
      <c r="C921" s="16" t="s">
        <v>1017</v>
      </c>
      <c r="D921" s="21"/>
    </row>
    <row r="922" spans="1:4" customFormat="1" x14ac:dyDescent="0.25">
      <c r="A922" s="17" t="s">
        <v>1005</v>
      </c>
      <c r="B922" s="17">
        <v>40</v>
      </c>
      <c r="C922" s="16" t="s">
        <v>1018</v>
      </c>
      <c r="D922" s="21"/>
    </row>
    <row r="923" spans="1:4" customFormat="1" x14ac:dyDescent="0.25">
      <c r="A923" s="17" t="s">
        <v>1005</v>
      </c>
      <c r="B923" s="17">
        <v>43</v>
      </c>
      <c r="C923" s="16" t="s">
        <v>1019</v>
      </c>
      <c r="D923" s="21"/>
    </row>
    <row r="924" spans="1:4" customFormat="1" x14ac:dyDescent="0.25">
      <c r="A924" s="17" t="s">
        <v>1005</v>
      </c>
      <c r="B924" s="17">
        <v>44</v>
      </c>
      <c r="C924" s="16" t="s">
        <v>1020</v>
      </c>
      <c r="D924" s="21"/>
    </row>
    <row r="925" spans="1:4" customFormat="1" x14ac:dyDescent="0.25">
      <c r="A925" s="17" t="s">
        <v>1005</v>
      </c>
      <c r="B925" s="17">
        <v>45</v>
      </c>
      <c r="C925" s="16" t="s">
        <v>1021</v>
      </c>
      <c r="D925" s="21"/>
    </row>
    <row r="926" spans="1:4" customFormat="1" x14ac:dyDescent="0.25">
      <c r="A926" s="17" t="s">
        <v>1005</v>
      </c>
      <c r="B926" s="17">
        <v>46</v>
      </c>
      <c r="C926" s="16" t="s">
        <v>1022</v>
      </c>
      <c r="D926" s="21"/>
    </row>
    <row r="927" spans="1:4" customFormat="1" x14ac:dyDescent="0.25">
      <c r="A927" s="17" t="s">
        <v>1005</v>
      </c>
      <c r="B927" s="17">
        <v>47</v>
      </c>
      <c r="C927" s="16" t="s">
        <v>1023</v>
      </c>
      <c r="D927" s="21"/>
    </row>
    <row r="928" spans="1:4" customFormat="1" x14ac:dyDescent="0.25">
      <c r="A928" s="17" t="s">
        <v>1005</v>
      </c>
      <c r="B928" s="17">
        <v>49</v>
      </c>
      <c r="C928" s="16" t="s">
        <v>1024</v>
      </c>
      <c r="D928" s="21"/>
    </row>
    <row r="929" spans="1:4" customFormat="1" x14ac:dyDescent="0.25">
      <c r="A929" s="17" t="s">
        <v>1005</v>
      </c>
      <c r="B929" s="17">
        <v>50</v>
      </c>
      <c r="C929" s="16" t="s">
        <v>1025</v>
      </c>
      <c r="D929" s="21"/>
    </row>
    <row r="930" spans="1:4" customFormat="1" x14ac:dyDescent="0.25">
      <c r="A930" s="17" t="s">
        <v>1005</v>
      </c>
      <c r="B930" s="17">
        <v>51</v>
      </c>
      <c r="C930" s="16" t="s">
        <v>1026</v>
      </c>
      <c r="D930" s="21"/>
    </row>
    <row r="931" spans="1:4" customFormat="1" x14ac:dyDescent="0.25">
      <c r="A931" s="17" t="s">
        <v>1005</v>
      </c>
      <c r="B931" s="17">
        <v>52</v>
      </c>
      <c r="C931" s="16" t="s">
        <v>1027</v>
      </c>
      <c r="D931" s="21"/>
    </row>
    <row r="932" spans="1:4" customFormat="1" x14ac:dyDescent="0.25">
      <c r="A932" s="17" t="s">
        <v>1005</v>
      </c>
      <c r="B932" s="17">
        <v>60</v>
      </c>
      <c r="C932" s="16" t="s">
        <v>1028</v>
      </c>
      <c r="D932" s="21"/>
    </row>
    <row r="933" spans="1:4" customFormat="1" x14ac:dyDescent="0.25">
      <c r="A933" s="17" t="s">
        <v>1005</v>
      </c>
      <c r="B933" s="17">
        <v>61</v>
      </c>
      <c r="C933" s="16" t="s">
        <v>1029</v>
      </c>
      <c r="D933" s="21"/>
    </row>
    <row r="934" spans="1:4" customFormat="1" x14ac:dyDescent="0.25">
      <c r="A934" s="17" t="s">
        <v>1005</v>
      </c>
      <c r="B934" s="17">
        <v>62</v>
      </c>
      <c r="C934" s="16" t="s">
        <v>1030</v>
      </c>
      <c r="D934" s="21"/>
    </row>
    <row r="935" spans="1:4" customFormat="1" x14ac:dyDescent="0.25">
      <c r="A935" s="17" t="s">
        <v>1005</v>
      </c>
      <c r="B935" s="17">
        <v>65</v>
      </c>
      <c r="C935" s="16" t="s">
        <v>1031</v>
      </c>
      <c r="D935" s="21"/>
    </row>
    <row r="936" spans="1:4" customFormat="1" x14ac:dyDescent="0.25">
      <c r="A936" s="17" t="s">
        <v>1005</v>
      </c>
      <c r="B936" s="17">
        <v>69</v>
      </c>
      <c r="C936" s="16" t="s">
        <v>1032</v>
      </c>
      <c r="D936" s="21"/>
    </row>
    <row r="937" spans="1:4" customFormat="1" x14ac:dyDescent="0.25">
      <c r="A937" s="17" t="s">
        <v>1005</v>
      </c>
      <c r="B937" s="17">
        <v>71</v>
      </c>
      <c r="C937" s="16" t="s">
        <v>1033</v>
      </c>
      <c r="D937" s="21"/>
    </row>
    <row r="938" spans="1:4" customFormat="1" x14ac:dyDescent="0.25">
      <c r="A938" s="17" t="s">
        <v>1005</v>
      </c>
      <c r="B938" s="17">
        <v>72</v>
      </c>
      <c r="C938" s="16" t="s">
        <v>1034</v>
      </c>
      <c r="D938" s="21"/>
    </row>
    <row r="939" spans="1:4" customFormat="1" x14ac:dyDescent="0.25">
      <c r="A939" s="17" t="s">
        <v>1005</v>
      </c>
      <c r="B939" s="17">
        <v>73</v>
      </c>
      <c r="C939" s="16" t="s">
        <v>1035</v>
      </c>
      <c r="D939" s="21"/>
    </row>
    <row r="940" spans="1:4" customFormat="1" x14ac:dyDescent="0.25">
      <c r="A940" s="17" t="s">
        <v>1005</v>
      </c>
      <c r="B940" s="17">
        <v>74</v>
      </c>
      <c r="C940" s="16" t="s">
        <v>1036</v>
      </c>
      <c r="D940" s="21"/>
    </row>
    <row r="941" spans="1:4" customFormat="1" x14ac:dyDescent="0.25">
      <c r="A941" s="17" t="s">
        <v>1005</v>
      </c>
      <c r="B941" s="17">
        <v>75</v>
      </c>
      <c r="C941" s="16" t="s">
        <v>1037</v>
      </c>
      <c r="D941" s="21"/>
    </row>
    <row r="942" spans="1:4" customFormat="1" x14ac:dyDescent="0.25">
      <c r="A942" s="17" t="s">
        <v>1005</v>
      </c>
      <c r="B942" s="17">
        <v>76</v>
      </c>
      <c r="C942" s="16" t="s">
        <v>1038</v>
      </c>
      <c r="D942" s="21"/>
    </row>
    <row r="943" spans="1:4" customFormat="1" x14ac:dyDescent="0.25">
      <c r="A943" s="17" t="s">
        <v>1005</v>
      </c>
      <c r="B943" s="17">
        <v>77</v>
      </c>
      <c r="C943" s="16" t="s">
        <v>1039</v>
      </c>
      <c r="D943" s="21"/>
    </row>
    <row r="944" spans="1:4" customFormat="1" x14ac:dyDescent="0.25">
      <c r="A944" s="17" t="s">
        <v>1005</v>
      </c>
      <c r="B944" s="17">
        <v>78</v>
      </c>
      <c r="C944" s="16" t="s">
        <v>1040</v>
      </c>
      <c r="D944" s="21"/>
    </row>
    <row r="945" spans="1:4" customFormat="1" x14ac:dyDescent="0.25">
      <c r="A945" s="17" t="s">
        <v>1005</v>
      </c>
      <c r="B945" s="17">
        <v>79</v>
      </c>
      <c r="C945" s="16" t="s">
        <v>1041</v>
      </c>
      <c r="D945" s="21"/>
    </row>
    <row r="946" spans="1:4" customFormat="1" x14ac:dyDescent="0.25">
      <c r="A946" s="17" t="s">
        <v>1005</v>
      </c>
      <c r="B946" s="17">
        <v>81</v>
      </c>
      <c r="C946" s="16" t="s">
        <v>1042</v>
      </c>
      <c r="D946" s="21"/>
    </row>
    <row r="947" spans="1:4" customFormat="1" x14ac:dyDescent="0.25">
      <c r="A947" s="17" t="s">
        <v>1005</v>
      </c>
      <c r="B947" s="17">
        <v>82</v>
      </c>
      <c r="C947" s="16" t="s">
        <v>1043</v>
      </c>
      <c r="D947" s="21"/>
    </row>
    <row r="948" spans="1:4" customFormat="1" x14ac:dyDescent="0.25">
      <c r="A948" s="17" t="s">
        <v>1005</v>
      </c>
      <c r="B948" s="17">
        <v>83</v>
      </c>
      <c r="C948" s="16" t="s">
        <v>1044</v>
      </c>
      <c r="D948" s="21"/>
    </row>
    <row r="949" spans="1:4" customFormat="1" x14ac:dyDescent="0.25">
      <c r="A949" s="17" t="s">
        <v>1005</v>
      </c>
      <c r="B949" s="17">
        <v>84</v>
      </c>
      <c r="C949" s="16" t="s">
        <v>1045</v>
      </c>
      <c r="D949" s="21"/>
    </row>
    <row r="950" spans="1:4" customFormat="1" x14ac:dyDescent="0.25">
      <c r="A950" s="17" t="s">
        <v>1005</v>
      </c>
      <c r="B950" s="17">
        <v>86</v>
      </c>
      <c r="C950" s="16" t="s">
        <v>1046</v>
      </c>
      <c r="D950" s="21"/>
    </row>
    <row r="951" spans="1:4" customFormat="1" x14ac:dyDescent="0.25">
      <c r="A951" s="17" t="s">
        <v>1005</v>
      </c>
      <c r="B951" s="17">
        <v>90</v>
      </c>
      <c r="C951" s="16" t="s">
        <v>1047</v>
      </c>
      <c r="D951" s="21"/>
    </row>
    <row r="952" spans="1:4" customFormat="1" x14ac:dyDescent="0.25">
      <c r="A952" s="17" t="s">
        <v>1005</v>
      </c>
      <c r="B952" s="17">
        <v>91</v>
      </c>
      <c r="C952" s="16" t="s">
        <v>1048</v>
      </c>
      <c r="D952" s="21"/>
    </row>
    <row r="953" spans="1:4" customFormat="1" x14ac:dyDescent="0.25">
      <c r="A953" s="17" t="s">
        <v>1005</v>
      </c>
      <c r="B953" s="17">
        <v>92</v>
      </c>
      <c r="C953" s="16" t="s">
        <v>1049</v>
      </c>
      <c r="D953" s="21"/>
    </row>
    <row r="954" spans="1:4" customFormat="1" x14ac:dyDescent="0.25">
      <c r="A954" s="17" t="s">
        <v>1005</v>
      </c>
      <c r="B954" s="17">
        <v>95</v>
      </c>
      <c r="C954" s="16" t="s">
        <v>1050</v>
      </c>
      <c r="D954" s="21"/>
    </row>
    <row r="955" spans="1:4" customFormat="1" x14ac:dyDescent="0.25">
      <c r="A955" s="17" t="s">
        <v>1005</v>
      </c>
      <c r="B955" s="17">
        <v>97</v>
      </c>
      <c r="C955" s="16" t="s">
        <v>1051</v>
      </c>
      <c r="D955" s="21"/>
    </row>
    <row r="956" spans="1:4" customFormat="1" x14ac:dyDescent="0.25">
      <c r="A956" s="17" t="s">
        <v>1005</v>
      </c>
      <c r="B956" s="17">
        <v>98</v>
      </c>
      <c r="C956" s="16" t="s">
        <v>1052</v>
      </c>
      <c r="D956" s="21"/>
    </row>
    <row r="957" spans="1:4" customFormat="1" x14ac:dyDescent="0.25">
      <c r="A957" s="17" t="s">
        <v>1005</v>
      </c>
      <c r="B957" s="17">
        <v>99</v>
      </c>
      <c r="C957" s="16" t="s">
        <v>1053</v>
      </c>
      <c r="D957" s="21"/>
    </row>
    <row r="958" spans="1:4" customFormat="1" x14ac:dyDescent="0.25">
      <c r="A958" s="17" t="s">
        <v>1005</v>
      </c>
      <c r="B958" s="17">
        <v>101</v>
      </c>
      <c r="C958" s="16" t="s">
        <v>1054</v>
      </c>
      <c r="D958" s="21"/>
    </row>
    <row r="959" spans="1:4" customFormat="1" x14ac:dyDescent="0.25">
      <c r="A959" s="17" t="s">
        <v>1005</v>
      </c>
      <c r="B959" s="17">
        <v>102</v>
      </c>
      <c r="C959" s="16" t="s">
        <v>1055</v>
      </c>
      <c r="D959" s="21"/>
    </row>
    <row r="960" spans="1:4" customFormat="1" x14ac:dyDescent="0.25">
      <c r="A960" s="17" t="s">
        <v>1005</v>
      </c>
      <c r="B960" s="17">
        <v>103</v>
      </c>
      <c r="C960" s="16" t="s">
        <v>1056</v>
      </c>
      <c r="D960" s="21"/>
    </row>
    <row r="961" spans="1:4" customFormat="1" x14ac:dyDescent="0.25">
      <c r="A961" s="17" t="s">
        <v>1005</v>
      </c>
      <c r="B961" s="17">
        <v>105</v>
      </c>
      <c r="C961" s="16" t="s">
        <v>1057</v>
      </c>
      <c r="D961" s="21"/>
    </row>
    <row r="962" spans="1:4" customFormat="1" x14ac:dyDescent="0.25">
      <c r="A962" s="17" t="s">
        <v>1005</v>
      </c>
      <c r="B962" s="17">
        <v>106</v>
      </c>
      <c r="C962" s="16" t="s">
        <v>1058</v>
      </c>
      <c r="D962" s="21"/>
    </row>
    <row r="963" spans="1:4" customFormat="1" x14ac:dyDescent="0.25">
      <c r="A963" s="17" t="s">
        <v>1005</v>
      </c>
      <c r="B963" s="17">
        <v>108</v>
      </c>
      <c r="C963" s="16" t="s">
        <v>1059</v>
      </c>
      <c r="D963" s="21"/>
    </row>
    <row r="964" spans="1:4" customFormat="1" x14ac:dyDescent="0.25">
      <c r="A964" s="17" t="s">
        <v>1005</v>
      </c>
      <c r="B964" s="17">
        <v>109</v>
      </c>
      <c r="C964" s="16" t="s">
        <v>1060</v>
      </c>
      <c r="D964" s="21"/>
    </row>
    <row r="965" spans="1:4" customFormat="1" x14ac:dyDescent="0.25">
      <c r="A965" s="17" t="s">
        <v>1005</v>
      </c>
      <c r="B965" s="17">
        <v>111</v>
      </c>
      <c r="C965" s="16" t="s">
        <v>1061</v>
      </c>
      <c r="D965" s="21"/>
    </row>
    <row r="966" spans="1:4" customFormat="1" x14ac:dyDescent="0.25">
      <c r="A966" s="17" t="s">
        <v>1005</v>
      </c>
      <c r="B966" s="17">
        <v>139</v>
      </c>
      <c r="C966" s="16" t="s">
        <v>1062</v>
      </c>
      <c r="D966" s="21"/>
    </row>
    <row r="967" spans="1:4" customFormat="1" x14ac:dyDescent="0.25">
      <c r="A967" s="17" t="s">
        <v>1005</v>
      </c>
      <c r="B967" s="17">
        <v>140</v>
      </c>
      <c r="C967" s="16" t="s">
        <v>1063</v>
      </c>
      <c r="D967" s="21"/>
    </row>
    <row r="968" spans="1:4" customFormat="1" x14ac:dyDescent="0.25">
      <c r="A968" s="17" t="s">
        <v>1005</v>
      </c>
      <c r="B968" s="17">
        <v>142</v>
      </c>
      <c r="C968" s="16" t="s">
        <v>1064</v>
      </c>
      <c r="D968" s="21"/>
    </row>
    <row r="969" spans="1:4" customFormat="1" x14ac:dyDescent="0.25">
      <c r="A969" s="17" t="s">
        <v>1005</v>
      </c>
      <c r="B969" s="17">
        <v>143</v>
      </c>
      <c r="C969" s="16" t="s">
        <v>1065</v>
      </c>
      <c r="D969" s="21"/>
    </row>
    <row r="970" spans="1:4" customFormat="1" x14ac:dyDescent="0.25">
      <c r="A970" s="17" t="s">
        <v>1005</v>
      </c>
      <c r="B970" s="17">
        <v>145</v>
      </c>
      <c r="C970" s="16" t="s">
        <v>1066</v>
      </c>
      <c r="D970" s="21"/>
    </row>
    <row r="971" spans="1:4" customFormat="1" x14ac:dyDescent="0.25">
      <c r="A971" s="17" t="s">
        <v>1005</v>
      </c>
      <c r="B971" s="17">
        <v>146</v>
      </c>
      <c r="C971" s="16" t="s">
        <v>1067</v>
      </c>
      <c r="D971" s="21"/>
    </row>
    <row r="972" spans="1:4" customFormat="1" x14ac:dyDescent="0.25">
      <c r="A972" s="17" t="s">
        <v>1005</v>
      </c>
      <c r="B972" s="17">
        <v>148</v>
      </c>
      <c r="C972" s="16" t="s">
        <v>1068</v>
      </c>
      <c r="D972" s="21"/>
    </row>
    <row r="973" spans="1:4" customFormat="1" x14ac:dyDescent="0.25">
      <c r="A973" s="17" t="s">
        <v>1005</v>
      </c>
      <c r="B973" s="17">
        <v>149</v>
      </c>
      <c r="C973" s="16" t="s">
        <v>1069</v>
      </c>
      <c r="D973" s="21"/>
    </row>
    <row r="974" spans="1:4" customFormat="1" x14ac:dyDescent="0.25">
      <c r="A974" s="17" t="s">
        <v>1005</v>
      </c>
      <c r="B974" s="17">
        <v>150</v>
      </c>
      <c r="C974" s="16" t="s">
        <v>1070</v>
      </c>
      <c r="D974" s="21"/>
    </row>
    <row r="975" spans="1:4" customFormat="1" x14ac:dyDescent="0.25">
      <c r="A975" s="17" t="s">
        <v>1005</v>
      </c>
      <c r="B975" s="17">
        <v>151</v>
      </c>
      <c r="C975" s="16" t="s">
        <v>1071</v>
      </c>
      <c r="D975" s="21"/>
    </row>
    <row r="976" spans="1:4" customFormat="1" x14ac:dyDescent="0.25">
      <c r="A976" s="17" t="s">
        <v>1005</v>
      </c>
      <c r="B976" s="17">
        <v>152</v>
      </c>
      <c r="C976" s="16" t="s">
        <v>1072</v>
      </c>
      <c r="D976" s="21"/>
    </row>
    <row r="977" spans="1:4" customFormat="1" x14ac:dyDescent="0.25">
      <c r="A977" s="17" t="s">
        <v>1005</v>
      </c>
      <c r="B977" s="17">
        <v>153</v>
      </c>
      <c r="C977" s="16" t="s">
        <v>1073</v>
      </c>
      <c r="D977" s="21"/>
    </row>
    <row r="978" spans="1:4" customFormat="1" x14ac:dyDescent="0.25">
      <c r="A978" s="17" t="s">
        <v>1005</v>
      </c>
      <c r="B978" s="17">
        <v>163</v>
      </c>
      <c r="C978" s="16" t="s">
        <v>1074</v>
      </c>
      <c r="D978" s="21"/>
    </row>
    <row r="979" spans="1:4" customFormat="1" x14ac:dyDescent="0.25">
      <c r="A979" s="17" t="s">
        <v>1005</v>
      </c>
      <c r="B979" s="17">
        <v>164</v>
      </c>
      <c r="C979" s="16" t="s">
        <v>1075</v>
      </c>
      <c r="D979" s="21"/>
    </row>
    <row r="980" spans="1:4" customFormat="1" x14ac:dyDescent="0.25">
      <c r="A980" s="17" t="s">
        <v>1005</v>
      </c>
      <c r="B980" s="17">
        <v>165</v>
      </c>
      <c r="C980" s="16" t="s">
        <v>1076</v>
      </c>
      <c r="D980" s="21"/>
    </row>
    <row r="981" spans="1:4" customFormat="1" x14ac:dyDescent="0.25">
      <c r="A981" s="17" t="s">
        <v>1005</v>
      </c>
      <c r="B981" s="17">
        <v>167</v>
      </c>
      <c r="C981" s="16" t="s">
        <v>1077</v>
      </c>
      <c r="D981" s="21"/>
    </row>
    <row r="982" spans="1:4" customFormat="1" x14ac:dyDescent="0.25">
      <c r="A982" s="17" t="s">
        <v>1005</v>
      </c>
      <c r="B982" s="17">
        <v>169</v>
      </c>
      <c r="C982" s="16" t="s">
        <v>1078</v>
      </c>
      <c r="D982" s="21"/>
    </row>
    <row r="983" spans="1:4" customFormat="1" x14ac:dyDescent="0.25">
      <c r="A983" s="17" t="s">
        <v>1005</v>
      </c>
      <c r="B983" s="17">
        <v>170</v>
      </c>
      <c r="C983" s="16" t="s">
        <v>1079</v>
      </c>
      <c r="D983" s="21"/>
    </row>
    <row r="984" spans="1:4" customFormat="1" x14ac:dyDescent="0.25">
      <c r="A984" s="17" t="s">
        <v>1005</v>
      </c>
      <c r="B984" s="17">
        <v>171</v>
      </c>
      <c r="C984" s="16" t="s">
        <v>1080</v>
      </c>
      <c r="D984" s="21"/>
    </row>
    <row r="985" spans="1:4" customFormat="1" x14ac:dyDescent="0.25">
      <c r="A985" s="17" t="s">
        <v>1005</v>
      </c>
      <c r="B985" s="17">
        <v>172</v>
      </c>
      <c r="C985" s="16" t="s">
        <v>1081</v>
      </c>
      <c r="D985" s="21"/>
    </row>
    <row r="986" spans="1:4" customFormat="1" x14ac:dyDescent="0.25">
      <c r="A986" s="17" t="s">
        <v>1005</v>
      </c>
      <c r="B986" s="17">
        <v>173</v>
      </c>
      <c r="C986" s="16" t="s">
        <v>1082</v>
      </c>
      <c r="D986" s="21"/>
    </row>
    <row r="987" spans="1:4" customFormat="1" x14ac:dyDescent="0.25">
      <c r="A987" s="17" t="s">
        <v>1005</v>
      </c>
      <c r="B987" s="17">
        <v>174</v>
      </c>
      <c r="C987" s="16" t="s">
        <v>1083</v>
      </c>
      <c r="D987" s="21"/>
    </row>
    <row r="988" spans="1:4" customFormat="1" x14ac:dyDescent="0.25">
      <c r="A988" s="17" t="s">
        <v>1005</v>
      </c>
      <c r="B988" s="17">
        <v>175</v>
      </c>
      <c r="C988" s="16" t="s">
        <v>1084</v>
      </c>
      <c r="D988" s="21"/>
    </row>
    <row r="989" spans="1:4" customFormat="1" x14ac:dyDescent="0.25">
      <c r="A989" s="17" t="s">
        <v>1005</v>
      </c>
      <c r="B989" s="17">
        <v>176</v>
      </c>
      <c r="C989" s="16" t="s">
        <v>1085</v>
      </c>
      <c r="D989" s="21"/>
    </row>
    <row r="990" spans="1:4" customFormat="1" x14ac:dyDescent="0.25">
      <c r="A990" s="17" t="s">
        <v>1005</v>
      </c>
      <c r="B990" s="17">
        <v>177</v>
      </c>
      <c r="C990" s="16" t="s">
        <v>1086</v>
      </c>
      <c r="D990" s="21"/>
    </row>
    <row r="991" spans="1:4" customFormat="1" x14ac:dyDescent="0.25">
      <c r="A991" s="17" t="s">
        <v>1005</v>
      </c>
      <c r="B991" s="17">
        <v>178</v>
      </c>
      <c r="C991" s="16" t="s">
        <v>1087</v>
      </c>
      <c r="D991" s="21"/>
    </row>
    <row r="992" spans="1:4" customFormat="1" x14ac:dyDescent="0.25">
      <c r="A992" s="17" t="s">
        <v>1005</v>
      </c>
      <c r="B992" s="17">
        <v>179</v>
      </c>
      <c r="C992" s="16" t="s">
        <v>1088</v>
      </c>
      <c r="D992" s="21"/>
    </row>
    <row r="993" spans="1:4" customFormat="1" x14ac:dyDescent="0.25">
      <c r="A993" s="17" t="s">
        <v>1005</v>
      </c>
      <c r="B993" s="17">
        <v>180</v>
      </c>
      <c r="C993" s="16" t="s">
        <v>1089</v>
      </c>
      <c r="D993" s="21"/>
    </row>
    <row r="994" spans="1:4" customFormat="1" x14ac:dyDescent="0.25">
      <c r="A994" s="17" t="s">
        <v>1005</v>
      </c>
      <c r="B994" s="17">
        <v>181</v>
      </c>
      <c r="C994" s="16" t="s">
        <v>1090</v>
      </c>
      <c r="D994" s="21"/>
    </row>
    <row r="995" spans="1:4" customFormat="1" x14ac:dyDescent="0.25">
      <c r="A995" s="17" t="s">
        <v>1005</v>
      </c>
      <c r="B995" s="17">
        <v>182</v>
      </c>
      <c r="C995" s="16" t="s">
        <v>1091</v>
      </c>
      <c r="D995" s="21"/>
    </row>
    <row r="996" spans="1:4" customFormat="1" x14ac:dyDescent="0.25">
      <c r="A996" s="17" t="s">
        <v>1005</v>
      </c>
      <c r="B996" s="17">
        <v>183</v>
      </c>
      <c r="C996" s="16" t="s">
        <v>1092</v>
      </c>
      <c r="D996" s="21"/>
    </row>
    <row r="997" spans="1:4" customFormat="1" x14ac:dyDescent="0.25">
      <c r="A997" s="17" t="s">
        <v>1005</v>
      </c>
      <c r="B997" s="17">
        <v>186</v>
      </c>
      <c r="C997" s="16" t="s">
        <v>1093</v>
      </c>
      <c r="D997" s="21"/>
    </row>
    <row r="998" spans="1:4" customFormat="1" x14ac:dyDescent="0.25">
      <c r="A998" s="17" t="s">
        <v>1005</v>
      </c>
      <c r="B998" s="17">
        <v>202</v>
      </c>
      <c r="C998" s="16" t="s">
        <v>1094</v>
      </c>
      <c r="D998" s="21"/>
    </row>
    <row r="999" spans="1:4" customFormat="1" x14ac:dyDescent="0.25">
      <c r="A999" s="17" t="s">
        <v>1005</v>
      </c>
      <c r="B999" s="17">
        <v>204</v>
      </c>
      <c r="C999" s="16" t="s">
        <v>1095</v>
      </c>
      <c r="D999" s="21"/>
    </row>
    <row r="1000" spans="1:4" customFormat="1" x14ac:dyDescent="0.25">
      <c r="A1000" s="17" t="s">
        <v>1005</v>
      </c>
      <c r="B1000" s="17">
        <v>205</v>
      </c>
      <c r="C1000" s="16" t="s">
        <v>1096</v>
      </c>
      <c r="D1000" s="21"/>
    </row>
    <row r="1001" spans="1:4" customFormat="1" x14ac:dyDescent="0.25">
      <c r="A1001" s="17" t="s">
        <v>1005</v>
      </c>
      <c r="B1001" s="17">
        <v>208</v>
      </c>
      <c r="C1001" s="16" t="s">
        <v>1097</v>
      </c>
      <c r="D1001" s="21"/>
    </row>
    <row r="1002" spans="1:4" customFormat="1" x14ac:dyDescent="0.25">
      <c r="A1002" s="17" t="s">
        <v>1005</v>
      </c>
      <c r="B1002" s="17">
        <v>210</v>
      </c>
      <c r="C1002" s="16" t="s">
        <v>1098</v>
      </c>
      <c r="D1002" s="21"/>
    </row>
    <row r="1003" spans="1:4" customFormat="1" x14ac:dyDescent="0.25">
      <c r="A1003" s="17" t="s">
        <v>1005</v>
      </c>
      <c r="B1003" s="17">
        <v>211</v>
      </c>
      <c r="C1003" s="16" t="s">
        <v>1099</v>
      </c>
      <c r="D1003" s="21"/>
    </row>
    <row r="1004" spans="1:4" customFormat="1" x14ac:dyDescent="0.25">
      <c r="A1004" s="17" t="s">
        <v>1005</v>
      </c>
      <c r="B1004" s="17">
        <v>213</v>
      </c>
      <c r="C1004" s="16" t="s">
        <v>1100</v>
      </c>
      <c r="D1004" s="21"/>
    </row>
    <row r="1005" spans="1:4" customFormat="1" x14ac:dyDescent="0.25">
      <c r="A1005" s="17" t="s">
        <v>1005</v>
      </c>
      <c r="B1005" s="17">
        <v>214</v>
      </c>
      <c r="C1005" s="16" t="s">
        <v>1101</v>
      </c>
      <c r="D1005" s="21"/>
    </row>
    <row r="1006" spans="1:4" customFormat="1" x14ac:dyDescent="0.25">
      <c r="A1006" s="17" t="s">
        <v>1005</v>
      </c>
      <c r="B1006" s="17">
        <v>216</v>
      </c>
      <c r="C1006" s="16" t="s">
        <v>1102</v>
      </c>
      <c r="D1006" s="21"/>
    </row>
    <row r="1007" spans="1:4" customFormat="1" x14ac:dyDescent="0.25">
      <c r="A1007" s="17" t="s">
        <v>1005</v>
      </c>
      <c r="B1007" s="17">
        <v>217</v>
      </c>
      <c r="C1007" s="16" t="s">
        <v>1103</v>
      </c>
      <c r="D1007" s="21"/>
    </row>
    <row r="1008" spans="1:4" customFormat="1" x14ac:dyDescent="0.25">
      <c r="A1008" s="17" t="s">
        <v>1005</v>
      </c>
      <c r="B1008" s="17">
        <v>218</v>
      </c>
      <c r="C1008" s="16" t="s">
        <v>1104</v>
      </c>
      <c r="D1008" s="21"/>
    </row>
    <row r="1009" spans="1:4" customFormat="1" x14ac:dyDescent="0.25">
      <c r="A1009" s="17" t="s">
        <v>1005</v>
      </c>
      <c r="B1009" s="17">
        <v>220</v>
      </c>
      <c r="C1009" s="16" t="s">
        <v>1105</v>
      </c>
      <c r="D1009" s="21"/>
    </row>
    <row r="1010" spans="1:4" customFormat="1" x14ac:dyDescent="0.25">
      <c r="A1010" s="17" t="s">
        <v>1005</v>
      </c>
      <c r="B1010" s="17">
        <v>223</v>
      </c>
      <c r="C1010" s="16" t="s">
        <v>1106</v>
      </c>
      <c r="D1010" s="21"/>
    </row>
    <row r="1011" spans="1:4" customFormat="1" x14ac:dyDescent="0.25">
      <c r="A1011" s="17" t="s">
        <v>1005</v>
      </c>
      <c r="B1011" s="17">
        <v>224</v>
      </c>
      <c r="C1011" s="16" t="s">
        <v>1107</v>
      </c>
      <c r="D1011" s="21"/>
    </row>
    <row r="1012" spans="1:4" customFormat="1" x14ac:dyDescent="0.25">
      <c r="A1012" s="17" t="s">
        <v>1005</v>
      </c>
      <c r="B1012" s="17">
        <v>226</v>
      </c>
      <c r="C1012" s="16" t="s">
        <v>1108</v>
      </c>
      <c r="D1012" s="21"/>
    </row>
    <row r="1013" spans="1:4" customFormat="1" x14ac:dyDescent="0.25">
      <c r="A1013" s="17" t="s">
        <v>1005</v>
      </c>
      <c r="B1013" s="17">
        <v>227</v>
      </c>
      <c r="C1013" s="16" t="s">
        <v>1109</v>
      </c>
      <c r="D1013" s="21"/>
    </row>
    <row r="1014" spans="1:4" customFormat="1" x14ac:dyDescent="0.25">
      <c r="A1014" s="17" t="s">
        <v>1005</v>
      </c>
      <c r="B1014" s="17">
        <v>230</v>
      </c>
      <c r="C1014" s="16" t="s">
        <v>1110</v>
      </c>
      <c r="D1014" s="21"/>
    </row>
    <row r="1015" spans="1:4" customFormat="1" x14ac:dyDescent="0.25">
      <c r="A1015" s="17" t="s">
        <v>1005</v>
      </c>
      <c r="B1015" s="17">
        <v>231</v>
      </c>
      <c r="C1015" s="16" t="s">
        <v>1111</v>
      </c>
      <c r="D1015" s="21"/>
    </row>
    <row r="1016" spans="1:4" customFormat="1" x14ac:dyDescent="0.25">
      <c r="A1016" s="17" t="s">
        <v>1005</v>
      </c>
      <c r="B1016" s="17">
        <v>232</v>
      </c>
      <c r="C1016" s="16" t="s">
        <v>1112</v>
      </c>
      <c r="D1016" s="21"/>
    </row>
    <row r="1017" spans="1:4" customFormat="1" x14ac:dyDescent="0.25">
      <c r="A1017" s="17" t="s">
        <v>1005</v>
      </c>
      <c r="B1017" s="17">
        <v>233</v>
      </c>
      <c r="C1017" s="16" t="s">
        <v>1113</v>
      </c>
      <c r="D1017" s="21"/>
    </row>
    <row r="1018" spans="1:4" customFormat="1" x14ac:dyDescent="0.25">
      <c r="A1018" s="17" t="s">
        <v>1005</v>
      </c>
      <c r="B1018" s="17">
        <v>235</v>
      </c>
      <c r="C1018" s="16" t="s">
        <v>1114</v>
      </c>
      <c r="D1018" s="21"/>
    </row>
    <row r="1019" spans="1:4" customFormat="1" x14ac:dyDescent="0.25">
      <c r="A1019" s="17" t="s">
        <v>1005</v>
      </c>
      <c r="B1019" s="17">
        <v>236</v>
      </c>
      <c r="C1019" s="16" t="s">
        <v>1115</v>
      </c>
      <c r="D1019" s="21"/>
    </row>
    <row r="1020" spans="1:4" customFormat="1" x14ac:dyDescent="0.25">
      <c r="A1020" s="17" t="s">
        <v>1005</v>
      </c>
      <c r="B1020" s="17">
        <v>239</v>
      </c>
      <c r="C1020" s="16" t="s">
        <v>1116</v>
      </c>
      <c r="D1020" s="21"/>
    </row>
    <row r="1021" spans="1:4" customFormat="1" x14ac:dyDescent="0.25">
      <c r="A1021" s="17" t="s">
        <v>1005</v>
      </c>
      <c r="B1021" s="17">
        <v>240</v>
      </c>
      <c r="C1021" s="16" t="s">
        <v>1117</v>
      </c>
      <c r="D1021" s="21"/>
    </row>
    <row r="1022" spans="1:4" customFormat="1" x14ac:dyDescent="0.25">
      <c r="A1022" s="17" t="s">
        <v>1005</v>
      </c>
      <c r="B1022" s="17">
        <v>241</v>
      </c>
      <c r="C1022" s="16" t="s">
        <v>1118</v>
      </c>
      <c r="D1022" s="21"/>
    </row>
    <row r="1023" spans="1:4" customFormat="1" x14ac:dyDescent="0.25">
      <c r="A1023" s="17" t="s">
        <v>1005</v>
      </c>
      <c r="B1023" s="17">
        <v>243</v>
      </c>
      <c r="C1023" s="16" t="s">
        <v>1119</v>
      </c>
      <c r="D1023" s="21"/>
    </row>
    <row r="1024" spans="1:4" customFormat="1" x14ac:dyDescent="0.25">
      <c r="A1024" s="17" t="s">
        <v>1005</v>
      </c>
      <c r="B1024" s="17">
        <v>244</v>
      </c>
      <c r="C1024" s="16" t="s">
        <v>1120</v>
      </c>
      <c r="D1024" s="21"/>
    </row>
    <row r="1025" spans="1:4" customFormat="1" x14ac:dyDescent="0.25">
      <c r="A1025" s="17" t="s">
        <v>1005</v>
      </c>
      <c r="B1025" s="17">
        <v>245</v>
      </c>
      <c r="C1025" s="16" t="s">
        <v>1121</v>
      </c>
      <c r="D1025" s="21"/>
    </row>
    <row r="1026" spans="1:4" customFormat="1" x14ac:dyDescent="0.25">
      <c r="A1026" s="17" t="s">
        <v>1005</v>
      </c>
      <c r="B1026" s="17">
        <v>246</v>
      </c>
      <c r="C1026" s="16" t="s">
        <v>1122</v>
      </c>
      <c r="D1026" s="21"/>
    </row>
    <row r="1027" spans="1:4" customFormat="1" x14ac:dyDescent="0.25">
      <c r="A1027" s="17" t="s">
        <v>1005</v>
      </c>
      <c r="B1027" s="17">
        <v>247</v>
      </c>
      <c r="C1027" s="16" t="s">
        <v>1123</v>
      </c>
      <c r="D1027" s="21"/>
    </row>
    <row r="1028" spans="1:4" customFormat="1" x14ac:dyDescent="0.25">
      <c r="A1028" s="17" t="s">
        <v>1005</v>
      </c>
      <c r="B1028" s="17">
        <v>248</v>
      </c>
      <c r="C1028" s="16" t="s">
        <v>1124</v>
      </c>
      <c r="D1028" s="21"/>
    </row>
    <row r="1029" spans="1:4" customFormat="1" x14ac:dyDescent="0.25">
      <c r="A1029" s="17" t="s">
        <v>1005</v>
      </c>
      <c r="B1029" s="17">
        <v>249</v>
      </c>
      <c r="C1029" s="16" t="s">
        <v>1125</v>
      </c>
      <c r="D1029" s="21"/>
    </row>
    <row r="1030" spans="1:4" customFormat="1" x14ac:dyDescent="0.25">
      <c r="A1030" s="17" t="s">
        <v>1005</v>
      </c>
      <c r="B1030" s="17">
        <v>250</v>
      </c>
      <c r="C1030" s="16" t="s">
        <v>1126</v>
      </c>
      <c r="D1030" s="21"/>
    </row>
    <row r="1031" spans="1:4" customFormat="1" x14ac:dyDescent="0.25">
      <c r="A1031" s="17" t="s">
        <v>1005</v>
      </c>
      <c r="B1031" s="17">
        <v>252</v>
      </c>
      <c r="C1031" s="16" t="s">
        <v>1127</v>
      </c>
      <c r="D1031" s="21"/>
    </row>
    <row r="1032" spans="1:4" customFormat="1" x14ac:dyDescent="0.25">
      <c r="A1032" s="17" t="s">
        <v>1005</v>
      </c>
      <c r="B1032" s="17">
        <v>254</v>
      </c>
      <c r="C1032" s="16" t="s">
        <v>1128</v>
      </c>
      <c r="D1032" s="21"/>
    </row>
    <row r="1033" spans="1:4" customFormat="1" x14ac:dyDescent="0.25">
      <c r="A1033" s="17" t="s">
        <v>1005</v>
      </c>
      <c r="B1033" s="17">
        <v>255</v>
      </c>
      <c r="C1033" s="16" t="s">
        <v>1129</v>
      </c>
      <c r="D1033" s="21"/>
    </row>
    <row r="1034" spans="1:4" customFormat="1" x14ac:dyDescent="0.25">
      <c r="A1034" s="17" t="s">
        <v>1005</v>
      </c>
      <c r="B1034" s="17">
        <v>256</v>
      </c>
      <c r="C1034" s="16" t="s">
        <v>1130</v>
      </c>
      <c r="D1034" s="21"/>
    </row>
    <row r="1035" spans="1:4" customFormat="1" x14ac:dyDescent="0.25">
      <c r="A1035" s="17" t="s">
        <v>1005</v>
      </c>
      <c r="B1035" s="17">
        <v>257</v>
      </c>
      <c r="C1035" s="16" t="s">
        <v>1131</v>
      </c>
      <c r="D1035" s="21"/>
    </row>
    <row r="1036" spans="1:4" customFormat="1" x14ac:dyDescent="0.25">
      <c r="A1036" s="17" t="s">
        <v>1005</v>
      </c>
      <c r="B1036" s="17">
        <v>259</v>
      </c>
      <c r="C1036" s="16" t="s">
        <v>1132</v>
      </c>
      <c r="D1036" s="21"/>
    </row>
    <row r="1037" spans="1:4" customFormat="1" x14ac:dyDescent="0.25">
      <c r="A1037" s="17" t="s">
        <v>1005</v>
      </c>
      <c r="B1037" s="17">
        <v>260</v>
      </c>
      <c r="C1037" s="16" t="s">
        <v>1133</v>
      </c>
      <c r="D1037" s="21"/>
    </row>
    <row r="1038" spans="1:4" customFormat="1" x14ac:dyDescent="0.25">
      <c r="A1038" s="17" t="s">
        <v>1005</v>
      </c>
      <c r="B1038" s="17">
        <v>261</v>
      </c>
      <c r="C1038" s="16" t="s">
        <v>1134</v>
      </c>
      <c r="D1038" s="21"/>
    </row>
    <row r="1039" spans="1:4" customFormat="1" x14ac:dyDescent="0.25">
      <c r="A1039" s="17" t="s">
        <v>1005</v>
      </c>
      <c r="B1039" s="17">
        <v>262</v>
      </c>
      <c r="C1039" s="16" t="s">
        <v>1135</v>
      </c>
      <c r="D1039" s="21"/>
    </row>
    <row r="1040" spans="1:4" customFormat="1" x14ac:dyDescent="0.25">
      <c r="A1040" s="17" t="s">
        <v>1005</v>
      </c>
      <c r="B1040" s="17">
        <v>263</v>
      </c>
      <c r="C1040" s="16" t="s">
        <v>1136</v>
      </c>
      <c r="D1040" s="21"/>
    </row>
    <row r="1041" spans="1:4" customFormat="1" x14ac:dyDescent="0.25">
      <c r="A1041" s="17" t="s">
        <v>1005</v>
      </c>
      <c r="B1041" s="17">
        <v>265</v>
      </c>
      <c r="C1041" s="16" t="s">
        <v>1137</v>
      </c>
      <c r="D1041" s="21"/>
    </row>
    <row r="1042" spans="1:4" customFormat="1" x14ac:dyDescent="0.25">
      <c r="A1042" s="17" t="s">
        <v>1005</v>
      </c>
      <c r="B1042" s="17">
        <v>266</v>
      </c>
      <c r="C1042" s="16" t="s">
        <v>1138</v>
      </c>
      <c r="D1042" s="21"/>
    </row>
    <row r="1043" spans="1:4" customFormat="1" x14ac:dyDescent="0.25">
      <c r="A1043" s="17" t="s">
        <v>1005</v>
      </c>
      <c r="B1043" s="17">
        <v>271</v>
      </c>
      <c r="C1043" s="16" t="s">
        <v>1139</v>
      </c>
      <c r="D1043" s="21"/>
    </row>
    <row r="1044" spans="1:4" customFormat="1" x14ac:dyDescent="0.25">
      <c r="A1044" s="17" t="s">
        <v>1005</v>
      </c>
      <c r="B1044" s="17">
        <v>272</v>
      </c>
      <c r="C1044" s="16" t="s">
        <v>1140</v>
      </c>
      <c r="D1044" s="21"/>
    </row>
    <row r="1045" spans="1:4" customFormat="1" x14ac:dyDescent="0.25">
      <c r="A1045" s="17" t="s">
        <v>1005</v>
      </c>
      <c r="B1045" s="17">
        <v>273</v>
      </c>
      <c r="C1045" s="16" t="s">
        <v>1141</v>
      </c>
      <c r="D1045" s="21"/>
    </row>
    <row r="1046" spans="1:4" customFormat="1" x14ac:dyDescent="0.25">
      <c r="A1046" s="17" t="s">
        <v>1005</v>
      </c>
      <c r="B1046" s="17">
        <v>275</v>
      </c>
      <c r="C1046" s="16" t="s">
        <v>1142</v>
      </c>
      <c r="D1046" s="21"/>
    </row>
    <row r="1047" spans="1:4" customFormat="1" x14ac:dyDescent="0.25">
      <c r="A1047" s="17" t="s">
        <v>1005</v>
      </c>
      <c r="B1047" s="17">
        <v>276</v>
      </c>
      <c r="C1047" s="16" t="s">
        <v>1143</v>
      </c>
      <c r="D1047" s="21"/>
    </row>
    <row r="1048" spans="1:4" customFormat="1" x14ac:dyDescent="0.25">
      <c r="A1048" s="17" t="s">
        <v>1005</v>
      </c>
      <c r="B1048" s="17">
        <v>277</v>
      </c>
      <c r="C1048" s="16" t="s">
        <v>1144</v>
      </c>
      <c r="D1048" s="21"/>
    </row>
    <row r="1049" spans="1:4" customFormat="1" x14ac:dyDescent="0.25">
      <c r="A1049" s="17" t="s">
        <v>1005</v>
      </c>
      <c r="B1049" s="17">
        <v>279</v>
      </c>
      <c r="C1049" s="16" t="s">
        <v>1145</v>
      </c>
      <c r="D1049" s="21"/>
    </row>
    <row r="1050" spans="1:4" customFormat="1" x14ac:dyDescent="0.25">
      <c r="A1050" s="17" t="s">
        <v>1005</v>
      </c>
      <c r="B1050" s="17">
        <v>280</v>
      </c>
      <c r="C1050" s="16" t="s">
        <v>1146</v>
      </c>
      <c r="D1050" s="21"/>
    </row>
    <row r="1051" spans="1:4" customFormat="1" x14ac:dyDescent="0.25">
      <c r="A1051" s="17" t="s">
        <v>1005</v>
      </c>
      <c r="B1051" s="17">
        <v>281</v>
      </c>
      <c r="C1051" s="16" t="s">
        <v>1147</v>
      </c>
      <c r="D1051" s="21"/>
    </row>
    <row r="1052" spans="1:4" customFormat="1" x14ac:dyDescent="0.25">
      <c r="A1052" s="17" t="s">
        <v>1005</v>
      </c>
      <c r="B1052" s="17">
        <v>283</v>
      </c>
      <c r="C1052" s="16" t="s">
        <v>1148</v>
      </c>
      <c r="D1052" s="21"/>
    </row>
    <row r="1053" spans="1:4" customFormat="1" x14ac:dyDescent="0.25">
      <c r="A1053" s="17" t="s">
        <v>1005</v>
      </c>
      <c r="B1053" s="17">
        <v>284</v>
      </c>
      <c r="C1053" s="16" t="s">
        <v>1149</v>
      </c>
      <c r="D1053" s="21"/>
    </row>
    <row r="1054" spans="1:4" customFormat="1" x14ac:dyDescent="0.25">
      <c r="A1054" s="17" t="s">
        <v>1005</v>
      </c>
      <c r="B1054" s="17">
        <v>285</v>
      </c>
      <c r="C1054" s="16" t="s">
        <v>1150</v>
      </c>
      <c r="D1054" s="21"/>
    </row>
    <row r="1055" spans="1:4" customFormat="1" x14ac:dyDescent="0.25">
      <c r="A1055" s="17" t="s">
        <v>1005</v>
      </c>
      <c r="B1055" s="17">
        <v>286</v>
      </c>
      <c r="C1055" s="16" t="s">
        <v>1151</v>
      </c>
      <c r="D1055" s="21"/>
    </row>
    <row r="1056" spans="1:4" customFormat="1" x14ac:dyDescent="0.25">
      <c r="A1056" s="17" t="s">
        <v>1005</v>
      </c>
      <c r="B1056" s="17">
        <v>287</v>
      </c>
      <c r="C1056" s="16" t="s">
        <v>1152</v>
      </c>
      <c r="D1056" s="21"/>
    </row>
    <row r="1057" spans="1:4" customFormat="1" x14ac:dyDescent="0.25">
      <c r="A1057" s="17" t="s">
        <v>1005</v>
      </c>
      <c r="B1057" s="17">
        <v>288</v>
      </c>
      <c r="C1057" s="16" t="s">
        <v>1153</v>
      </c>
      <c r="D1057" s="21"/>
    </row>
    <row r="1058" spans="1:4" customFormat="1" x14ac:dyDescent="0.25">
      <c r="A1058" s="17" t="s">
        <v>1005</v>
      </c>
      <c r="B1058" s="17">
        <v>289</v>
      </c>
      <c r="C1058" s="16" t="s">
        <v>1154</v>
      </c>
      <c r="D1058" s="21"/>
    </row>
    <row r="1059" spans="1:4" customFormat="1" x14ac:dyDescent="0.25">
      <c r="A1059" s="17" t="s">
        <v>1005</v>
      </c>
      <c r="B1059" s="17">
        <v>290</v>
      </c>
      <c r="C1059" s="16" t="s">
        <v>1155</v>
      </c>
      <c r="D1059" s="21"/>
    </row>
    <row r="1060" spans="1:4" customFormat="1" x14ac:dyDescent="0.25">
      <c r="A1060" s="17" t="s">
        <v>1005</v>
      </c>
      <c r="B1060" s="17">
        <v>291</v>
      </c>
      <c r="C1060" s="16" t="s">
        <v>1156</v>
      </c>
      <c r="D1060" s="21"/>
    </row>
    <row r="1061" spans="1:4" customFormat="1" x14ac:dyDescent="0.25">
      <c r="A1061" s="17" t="s">
        <v>1005</v>
      </c>
      <c r="B1061" s="17">
        <v>295</v>
      </c>
      <c r="C1061" s="16" t="s">
        <v>1157</v>
      </c>
      <c r="D1061" s="21"/>
    </row>
    <row r="1062" spans="1:4" customFormat="1" x14ac:dyDescent="0.25">
      <c r="A1062" s="17" t="s">
        <v>1005</v>
      </c>
      <c r="B1062" s="17">
        <v>297</v>
      </c>
      <c r="C1062" s="16" t="s">
        <v>1158</v>
      </c>
      <c r="D1062" s="21"/>
    </row>
    <row r="1063" spans="1:4" customFormat="1" x14ac:dyDescent="0.25">
      <c r="A1063" s="17" t="s">
        <v>1005</v>
      </c>
      <c r="B1063" s="17">
        <v>300</v>
      </c>
      <c r="C1063" s="16" t="s">
        <v>1159</v>
      </c>
      <c r="D1063" s="21"/>
    </row>
    <row r="1064" spans="1:4" customFormat="1" x14ac:dyDescent="0.25">
      <c r="A1064" s="17" t="s">
        <v>1005</v>
      </c>
      <c r="B1064" s="17">
        <v>301</v>
      </c>
      <c r="C1064" s="16" t="s">
        <v>1160</v>
      </c>
      <c r="D1064" s="21"/>
    </row>
    <row r="1065" spans="1:4" customFormat="1" x14ac:dyDescent="0.25">
      <c r="A1065" s="17" t="s">
        <v>1005</v>
      </c>
      <c r="B1065" s="17">
        <v>303</v>
      </c>
      <c r="C1065" s="16" t="s">
        <v>1161</v>
      </c>
      <c r="D1065" s="21"/>
    </row>
    <row r="1066" spans="1:4" customFormat="1" x14ac:dyDescent="0.25">
      <c r="A1066" s="17" t="s">
        <v>1005</v>
      </c>
      <c r="B1066" s="17">
        <v>304</v>
      </c>
      <c r="C1066" s="16" t="s">
        <v>1162</v>
      </c>
      <c r="D1066" s="21"/>
    </row>
    <row r="1067" spans="1:4" customFormat="1" x14ac:dyDescent="0.25">
      <c r="A1067" s="17" t="s">
        <v>1005</v>
      </c>
      <c r="B1067" s="17">
        <v>305</v>
      </c>
      <c r="C1067" s="16" t="s">
        <v>1163</v>
      </c>
      <c r="D1067" s="21"/>
    </row>
    <row r="1068" spans="1:4" customFormat="1" x14ac:dyDescent="0.25">
      <c r="A1068" s="17" t="s">
        <v>1005</v>
      </c>
      <c r="B1068" s="17">
        <v>306</v>
      </c>
      <c r="C1068" s="16" t="s">
        <v>1164</v>
      </c>
      <c r="D1068" s="21"/>
    </row>
    <row r="1069" spans="1:4" customFormat="1" x14ac:dyDescent="0.25">
      <c r="A1069" s="17" t="s">
        <v>1005</v>
      </c>
      <c r="B1069" s="17">
        <v>308</v>
      </c>
      <c r="C1069" s="16" t="s">
        <v>1165</v>
      </c>
      <c r="D1069" s="21"/>
    </row>
    <row r="1070" spans="1:4" customFormat="1" x14ac:dyDescent="0.25">
      <c r="A1070" s="17" t="s">
        <v>1005</v>
      </c>
      <c r="B1070" s="17">
        <v>309</v>
      </c>
      <c r="C1070" s="16" t="s">
        <v>1166</v>
      </c>
      <c r="D1070" s="21"/>
    </row>
    <row r="1071" spans="1:4" customFormat="1" x14ac:dyDescent="0.25">
      <c r="A1071" s="17" t="s">
        <v>1005</v>
      </c>
      <c r="B1071" s="17">
        <v>310</v>
      </c>
      <c r="C1071" s="16" t="s">
        <v>1167</v>
      </c>
      <c r="D1071" s="21"/>
    </row>
    <row r="1072" spans="1:4" customFormat="1" x14ac:dyDescent="0.25">
      <c r="A1072" s="17" t="s">
        <v>1005</v>
      </c>
      <c r="B1072" s="17">
        <v>312</v>
      </c>
      <c r="C1072" s="16" t="s">
        <v>1168</v>
      </c>
      <c r="D1072" s="21"/>
    </row>
    <row r="1073" spans="1:4" customFormat="1" x14ac:dyDescent="0.25">
      <c r="A1073" s="17" t="s">
        <v>1005</v>
      </c>
      <c r="B1073" s="17">
        <v>315</v>
      </c>
      <c r="C1073" s="16" t="s">
        <v>1169</v>
      </c>
      <c r="D1073" s="21"/>
    </row>
    <row r="1074" spans="1:4" customFormat="1" x14ac:dyDescent="0.25">
      <c r="A1074" s="17" t="s">
        <v>1005</v>
      </c>
      <c r="B1074" s="17">
        <v>316</v>
      </c>
      <c r="C1074" s="16" t="s">
        <v>1170</v>
      </c>
      <c r="D1074" s="21"/>
    </row>
    <row r="1075" spans="1:4" customFormat="1" x14ac:dyDescent="0.25">
      <c r="A1075" s="17" t="s">
        <v>1005</v>
      </c>
      <c r="B1075" s="17">
        <v>317</v>
      </c>
      <c r="C1075" s="16" t="s">
        <v>1171</v>
      </c>
      <c r="D1075" s="21"/>
    </row>
    <row r="1076" spans="1:4" customFormat="1" x14ac:dyDescent="0.25">
      <c r="A1076" s="17" t="s">
        <v>1005</v>
      </c>
      <c r="B1076" s="17">
        <v>318</v>
      </c>
      <c r="C1076" s="16" t="s">
        <v>1172</v>
      </c>
      <c r="D1076" s="21"/>
    </row>
    <row r="1077" spans="1:4" customFormat="1" x14ac:dyDescent="0.25">
      <c r="A1077" s="17" t="s">
        <v>1005</v>
      </c>
      <c r="B1077" s="17">
        <v>319</v>
      </c>
      <c r="C1077" s="16" t="s">
        <v>1173</v>
      </c>
      <c r="D1077" s="21"/>
    </row>
    <row r="1078" spans="1:4" customFormat="1" x14ac:dyDescent="0.25">
      <c r="A1078" s="17" t="s">
        <v>1005</v>
      </c>
      <c r="B1078" s="17">
        <v>320</v>
      </c>
      <c r="C1078" s="16" t="s">
        <v>1174</v>
      </c>
      <c r="D1078" s="21"/>
    </row>
    <row r="1079" spans="1:4" customFormat="1" x14ac:dyDescent="0.25">
      <c r="A1079" s="17" t="s">
        <v>1005</v>
      </c>
      <c r="B1079" s="17">
        <v>322</v>
      </c>
      <c r="C1079" s="16" t="s">
        <v>1175</v>
      </c>
      <c r="D1079" s="21"/>
    </row>
    <row r="1080" spans="1:4" customFormat="1" x14ac:dyDescent="0.25">
      <c r="A1080" s="17" t="s">
        <v>1005</v>
      </c>
      <c r="B1080" s="17">
        <v>398</v>
      </c>
      <c r="C1080" s="16" t="s">
        <v>1176</v>
      </c>
      <c r="D1080" s="21"/>
    </row>
    <row r="1081" spans="1:4" customFormat="1" x14ac:dyDescent="0.25">
      <c r="A1081" s="17" t="s">
        <v>1005</v>
      </c>
      <c r="B1081" s="17">
        <v>399</v>
      </c>
      <c r="C1081" s="16" t="s">
        <v>1177</v>
      </c>
      <c r="D1081" s="21"/>
    </row>
    <row r="1082" spans="1:4" customFormat="1" x14ac:dyDescent="0.25">
      <c r="A1082" s="17" t="s">
        <v>1005</v>
      </c>
      <c r="B1082" s="17">
        <v>400</v>
      </c>
      <c r="C1082" s="16" t="s">
        <v>1178</v>
      </c>
      <c r="D1082" s="21"/>
    </row>
    <row r="1083" spans="1:4" customFormat="1" x14ac:dyDescent="0.25">
      <c r="A1083" s="17" t="s">
        <v>1005</v>
      </c>
      <c r="B1083" s="17">
        <v>401</v>
      </c>
      <c r="C1083" s="16" t="s">
        <v>1179</v>
      </c>
      <c r="D1083" s="21"/>
    </row>
    <row r="1084" spans="1:4" customFormat="1" x14ac:dyDescent="0.25">
      <c r="A1084" s="17" t="s">
        <v>1005</v>
      </c>
      <c r="B1084" s="17">
        <v>402</v>
      </c>
      <c r="C1084" s="16" t="s">
        <v>1180</v>
      </c>
      <c r="D1084" s="21"/>
    </row>
    <row r="1085" spans="1:4" customFormat="1" x14ac:dyDescent="0.25">
      <c r="A1085" s="17" t="s">
        <v>1005</v>
      </c>
      <c r="B1085" s="17">
        <v>403</v>
      </c>
      <c r="C1085" s="16" t="s">
        <v>1181</v>
      </c>
      <c r="D1085" s="21"/>
    </row>
    <row r="1086" spans="1:4" customFormat="1" x14ac:dyDescent="0.25">
      <c r="A1086" s="17" t="s">
        <v>1005</v>
      </c>
      <c r="B1086" s="17">
        <v>405</v>
      </c>
      <c r="C1086" s="16" t="s">
        <v>1182</v>
      </c>
      <c r="D1086" s="21"/>
    </row>
    <row r="1087" spans="1:4" customFormat="1" x14ac:dyDescent="0.25">
      <c r="A1087" s="17" t="s">
        <v>1005</v>
      </c>
      <c r="B1087" s="17">
        <v>406</v>
      </c>
      <c r="C1087" s="16" t="s">
        <v>110</v>
      </c>
      <c r="D1087" s="21"/>
    </row>
    <row r="1088" spans="1:4" customFormat="1" x14ac:dyDescent="0.25">
      <c r="A1088" s="17" t="s">
        <v>1005</v>
      </c>
      <c r="B1088" s="17">
        <v>407</v>
      </c>
      <c r="C1088" s="16" t="s">
        <v>1183</v>
      </c>
      <c r="D1088" s="21"/>
    </row>
    <row r="1089" spans="1:4" customFormat="1" x14ac:dyDescent="0.25">
      <c r="A1089" s="17" t="s">
        <v>1005</v>
      </c>
      <c r="B1089" s="17">
        <v>408</v>
      </c>
      <c r="C1089" s="16" t="s">
        <v>1184</v>
      </c>
      <c r="D1089" s="21"/>
    </row>
    <row r="1090" spans="1:4" customFormat="1" x14ac:dyDescent="0.25">
      <c r="A1090" s="17" t="s">
        <v>1005</v>
      </c>
      <c r="B1090" s="17">
        <v>410</v>
      </c>
      <c r="C1090" s="16" t="s">
        <v>1185</v>
      </c>
      <c r="D1090" s="21"/>
    </row>
    <row r="1091" spans="1:4" customFormat="1" x14ac:dyDescent="0.25">
      <c r="A1091" s="17" t="s">
        <v>1005</v>
      </c>
      <c r="B1091" s="17">
        <v>413</v>
      </c>
      <c r="C1091" s="16" t="s">
        <v>1186</v>
      </c>
      <c r="D1091" s="21"/>
    </row>
    <row r="1092" spans="1:4" customFormat="1" x14ac:dyDescent="0.25">
      <c r="A1092" s="17" t="s">
        <v>1005</v>
      </c>
      <c r="B1092" s="17">
        <v>414</v>
      </c>
      <c r="C1092" s="16" t="s">
        <v>1187</v>
      </c>
      <c r="D1092" s="21"/>
    </row>
    <row r="1093" spans="1:4" customFormat="1" x14ac:dyDescent="0.25">
      <c r="A1093" s="17" t="s">
        <v>1005</v>
      </c>
      <c r="B1093" s="17">
        <v>415</v>
      </c>
      <c r="C1093" s="16" t="s">
        <v>1188</v>
      </c>
      <c r="D1093" s="21"/>
    </row>
    <row r="1094" spans="1:4" customFormat="1" x14ac:dyDescent="0.25">
      <c r="A1094" s="17" t="s">
        <v>1005</v>
      </c>
      <c r="B1094" s="17">
        <v>416</v>
      </c>
      <c r="C1094" s="16" t="s">
        <v>1189</v>
      </c>
      <c r="D1094" s="21"/>
    </row>
    <row r="1095" spans="1:4" customFormat="1" x14ac:dyDescent="0.25">
      <c r="A1095" s="17" t="s">
        <v>1005</v>
      </c>
      <c r="B1095" s="17">
        <v>417</v>
      </c>
      <c r="C1095" s="16" t="s">
        <v>1190</v>
      </c>
      <c r="D1095" s="21"/>
    </row>
    <row r="1096" spans="1:4" customFormat="1" x14ac:dyDescent="0.25">
      <c r="A1096" s="17" t="s">
        <v>1005</v>
      </c>
      <c r="B1096" s="17">
        <v>418</v>
      </c>
      <c r="C1096" s="16" t="s">
        <v>1191</v>
      </c>
      <c r="D1096" s="21"/>
    </row>
    <row r="1097" spans="1:4" customFormat="1" x14ac:dyDescent="0.25">
      <c r="A1097" s="17" t="s">
        <v>1005</v>
      </c>
      <c r="B1097" s="17">
        <v>419</v>
      </c>
      <c r="C1097" s="16" t="s">
        <v>1192</v>
      </c>
      <c r="D1097" s="21"/>
    </row>
    <row r="1098" spans="1:4" customFormat="1" x14ac:dyDescent="0.25">
      <c r="A1098" s="17" t="s">
        <v>1005</v>
      </c>
      <c r="B1098" s="17">
        <v>420</v>
      </c>
      <c r="C1098" s="16" t="s">
        <v>1193</v>
      </c>
      <c r="D1098" s="21"/>
    </row>
    <row r="1099" spans="1:4" customFormat="1" x14ac:dyDescent="0.25">
      <c r="A1099" s="17" t="s">
        <v>1005</v>
      </c>
      <c r="B1099" s="17">
        <v>421</v>
      </c>
      <c r="C1099" s="16" t="s">
        <v>1194</v>
      </c>
      <c r="D1099" s="21"/>
    </row>
    <row r="1100" spans="1:4" customFormat="1" x14ac:dyDescent="0.25">
      <c r="A1100" s="17" t="s">
        <v>1005</v>
      </c>
      <c r="B1100" s="17">
        <v>422</v>
      </c>
      <c r="C1100" s="16" t="s">
        <v>1195</v>
      </c>
      <c r="D1100" s="21"/>
    </row>
    <row r="1101" spans="1:4" customFormat="1" x14ac:dyDescent="0.25">
      <c r="A1101" s="17" t="s">
        <v>1005</v>
      </c>
      <c r="B1101" s="17">
        <v>423</v>
      </c>
      <c r="C1101" s="16" t="s">
        <v>1196</v>
      </c>
      <c r="D1101" s="21"/>
    </row>
    <row r="1102" spans="1:4" customFormat="1" x14ac:dyDescent="0.25">
      <c r="A1102" s="17" t="s">
        <v>1005</v>
      </c>
      <c r="B1102" s="17">
        <v>424</v>
      </c>
      <c r="C1102" s="16" t="s">
        <v>1197</v>
      </c>
      <c r="D1102" s="21"/>
    </row>
    <row r="1103" spans="1:4" customFormat="1" x14ac:dyDescent="0.25">
      <c r="A1103" s="17" t="s">
        <v>1005</v>
      </c>
      <c r="B1103" s="17">
        <v>425</v>
      </c>
      <c r="C1103" s="16" t="s">
        <v>1198</v>
      </c>
      <c r="D1103" s="21"/>
    </row>
    <row r="1104" spans="1:4" customFormat="1" x14ac:dyDescent="0.25">
      <c r="A1104" s="17" t="s">
        <v>1005</v>
      </c>
      <c r="B1104" s="17">
        <v>426</v>
      </c>
      <c r="C1104" s="16" t="s">
        <v>1199</v>
      </c>
      <c r="D1104" s="21"/>
    </row>
    <row r="1105" spans="1:4" customFormat="1" x14ac:dyDescent="0.25">
      <c r="A1105" s="17" t="s">
        <v>1005</v>
      </c>
      <c r="B1105" s="17">
        <v>429</v>
      </c>
      <c r="C1105" s="16" t="s">
        <v>1200</v>
      </c>
      <c r="D1105" s="21"/>
    </row>
    <row r="1106" spans="1:4" customFormat="1" x14ac:dyDescent="0.25">
      <c r="A1106" s="17" t="s">
        <v>1005</v>
      </c>
      <c r="B1106" s="17">
        <v>430</v>
      </c>
      <c r="C1106" s="16" t="s">
        <v>1201</v>
      </c>
      <c r="D1106" s="21"/>
    </row>
    <row r="1107" spans="1:4" customFormat="1" x14ac:dyDescent="0.25">
      <c r="A1107" s="17" t="s">
        <v>1005</v>
      </c>
      <c r="B1107" s="17">
        <v>433</v>
      </c>
      <c r="C1107" s="16" t="s">
        <v>1202</v>
      </c>
      <c r="D1107" s="21"/>
    </row>
    <row r="1108" spans="1:4" customFormat="1" x14ac:dyDescent="0.25">
      <c r="A1108" s="17" t="s">
        <v>1005</v>
      </c>
      <c r="B1108" s="17">
        <v>434</v>
      </c>
      <c r="C1108" s="16" t="s">
        <v>1203</v>
      </c>
      <c r="D1108" s="21"/>
    </row>
    <row r="1109" spans="1:4" customFormat="1" x14ac:dyDescent="0.25">
      <c r="A1109" s="17" t="s">
        <v>1005</v>
      </c>
      <c r="B1109" s="17">
        <v>435</v>
      </c>
      <c r="C1109" s="16" t="s">
        <v>1204</v>
      </c>
      <c r="D1109" s="21"/>
    </row>
    <row r="1110" spans="1:4" customFormat="1" x14ac:dyDescent="0.25">
      <c r="A1110" s="17" t="s">
        <v>1005</v>
      </c>
      <c r="B1110" s="17">
        <v>436</v>
      </c>
      <c r="C1110" s="16" t="s">
        <v>1205</v>
      </c>
      <c r="D1110" s="21"/>
    </row>
    <row r="1111" spans="1:4" customFormat="1" x14ac:dyDescent="0.25">
      <c r="A1111" s="17" t="s">
        <v>1005</v>
      </c>
      <c r="B1111" s="17">
        <v>438</v>
      </c>
      <c r="C1111" s="16" t="s">
        <v>1206</v>
      </c>
      <c r="D1111" s="21"/>
    </row>
    <row r="1112" spans="1:4" customFormat="1" x14ac:dyDescent="0.25">
      <c r="A1112" s="17" t="s">
        <v>1005</v>
      </c>
      <c r="B1112" s="17">
        <v>440</v>
      </c>
      <c r="C1112" s="16" t="s">
        <v>1207</v>
      </c>
      <c r="D1112" s="21"/>
    </row>
    <row r="1113" spans="1:4" customFormat="1" x14ac:dyDescent="0.25">
      <c r="A1113" s="17" t="s">
        <v>1005</v>
      </c>
      <c r="B1113" s="17">
        <v>441</v>
      </c>
      <c r="C1113" s="16" t="s">
        <v>1208</v>
      </c>
      <c r="D1113" s="21"/>
    </row>
    <row r="1114" spans="1:4" customFormat="1" x14ac:dyDescent="0.25">
      <c r="A1114" s="17" t="s">
        <v>1005</v>
      </c>
      <c r="B1114" s="17">
        <v>442</v>
      </c>
      <c r="C1114" s="16" t="s">
        <v>1209</v>
      </c>
      <c r="D1114" s="21"/>
    </row>
    <row r="1115" spans="1:4" customFormat="1" x14ac:dyDescent="0.25">
      <c r="A1115" s="17" t="s">
        <v>1005</v>
      </c>
      <c r="B1115" s="17">
        <v>444</v>
      </c>
      <c r="C1115" s="16" t="s">
        <v>1210</v>
      </c>
      <c r="D1115" s="21"/>
    </row>
    <row r="1116" spans="1:4" customFormat="1" x14ac:dyDescent="0.25">
      <c r="A1116" s="17" t="s">
        <v>1005</v>
      </c>
      <c r="B1116" s="17">
        <v>445</v>
      </c>
      <c r="C1116" s="16" t="s">
        <v>1211</v>
      </c>
      <c r="D1116" s="21"/>
    </row>
    <row r="1117" spans="1:4" customFormat="1" x14ac:dyDescent="0.25">
      <c r="A1117" s="17" t="s">
        <v>1005</v>
      </c>
      <c r="B1117" s="17">
        <v>475</v>
      </c>
      <c r="C1117" s="16" t="s">
        <v>1212</v>
      </c>
      <c r="D1117" s="21"/>
    </row>
    <row r="1118" spans="1:4" customFormat="1" x14ac:dyDescent="0.25">
      <c r="A1118" s="17" t="s">
        <v>1005</v>
      </c>
      <c r="B1118" s="17">
        <v>476</v>
      </c>
      <c r="C1118" s="16" t="s">
        <v>1213</v>
      </c>
      <c r="D1118" s="21"/>
    </row>
    <row r="1119" spans="1:4" customFormat="1" x14ac:dyDescent="0.25">
      <c r="A1119" s="17" t="s">
        <v>1005</v>
      </c>
      <c r="B1119" s="17">
        <v>478</v>
      </c>
      <c r="C1119" s="16" t="s">
        <v>1214</v>
      </c>
      <c r="D1119" s="21"/>
    </row>
    <row r="1120" spans="1:4" customFormat="1" x14ac:dyDescent="0.25">
      <c r="A1120" s="17" t="s">
        <v>1005</v>
      </c>
      <c r="B1120" s="17">
        <v>480</v>
      </c>
      <c r="C1120" s="16" t="s">
        <v>1215</v>
      </c>
      <c r="D1120" s="21"/>
    </row>
    <row r="1121" spans="1:4" customFormat="1" x14ac:dyDescent="0.25">
      <c r="A1121" s="17" t="s">
        <v>1005</v>
      </c>
      <c r="B1121" s="17">
        <v>481</v>
      </c>
      <c r="C1121" s="16" t="s">
        <v>1216</v>
      </c>
      <c r="D1121" s="21"/>
    </row>
    <row r="1122" spans="1:4" customFormat="1" x14ac:dyDescent="0.25">
      <c r="A1122" s="17" t="s">
        <v>1005</v>
      </c>
      <c r="B1122" s="17">
        <v>482</v>
      </c>
      <c r="C1122" s="16" t="s">
        <v>1217</v>
      </c>
      <c r="D1122" s="21"/>
    </row>
    <row r="1123" spans="1:4" customFormat="1" x14ac:dyDescent="0.25">
      <c r="A1123" s="17" t="s">
        <v>1005</v>
      </c>
      <c r="B1123" s="17">
        <v>483</v>
      </c>
      <c r="C1123" s="16" t="s">
        <v>1218</v>
      </c>
      <c r="D1123" s="21"/>
    </row>
    <row r="1124" spans="1:4" customFormat="1" x14ac:dyDescent="0.25">
      <c r="A1124" s="17" t="s">
        <v>1005</v>
      </c>
      <c r="B1124" s="17">
        <v>484</v>
      </c>
      <c r="C1124" s="16" t="s">
        <v>1219</v>
      </c>
      <c r="D1124" s="21"/>
    </row>
    <row r="1125" spans="1:4" customFormat="1" x14ac:dyDescent="0.25">
      <c r="A1125" s="17" t="s">
        <v>1005</v>
      </c>
      <c r="B1125" s="17">
        <v>485</v>
      </c>
      <c r="C1125" s="16" t="s">
        <v>1220</v>
      </c>
      <c r="D1125" s="21"/>
    </row>
    <row r="1126" spans="1:4" customFormat="1" x14ac:dyDescent="0.25">
      <c r="A1126" s="17" t="s">
        <v>1005</v>
      </c>
      <c r="B1126" s="17">
        <v>489</v>
      </c>
      <c r="C1126" s="16" t="s">
        <v>1221</v>
      </c>
      <c r="D1126" s="21"/>
    </row>
    <row r="1127" spans="1:4" customFormat="1" x14ac:dyDescent="0.25">
      <c r="A1127" s="17" t="s">
        <v>1005</v>
      </c>
      <c r="B1127" s="17">
        <v>491</v>
      </c>
      <c r="C1127" s="16" t="s">
        <v>1222</v>
      </c>
      <c r="D1127" s="21"/>
    </row>
    <row r="1128" spans="1:4" customFormat="1" x14ac:dyDescent="0.25">
      <c r="A1128" s="17" t="s">
        <v>1005</v>
      </c>
      <c r="B1128" s="17">
        <v>493</v>
      </c>
      <c r="C1128" s="16" t="s">
        <v>1223</v>
      </c>
      <c r="D1128" s="21"/>
    </row>
    <row r="1129" spans="1:4" customFormat="1" x14ac:dyDescent="0.25">
      <c r="A1129" s="17" t="s">
        <v>1005</v>
      </c>
      <c r="B1129" s="17">
        <v>494</v>
      </c>
      <c r="C1129" s="16" t="s">
        <v>1224</v>
      </c>
      <c r="D1129" s="21"/>
    </row>
    <row r="1130" spans="1:4" customFormat="1" x14ac:dyDescent="0.25">
      <c r="A1130" s="17" t="s">
        <v>1005</v>
      </c>
      <c r="B1130" s="17">
        <v>495</v>
      </c>
      <c r="C1130" s="16" t="s">
        <v>1225</v>
      </c>
      <c r="D1130" s="21"/>
    </row>
    <row r="1131" spans="1:4" customFormat="1" x14ac:dyDescent="0.25">
      <c r="A1131" s="17" t="s">
        <v>1005</v>
      </c>
      <c r="B1131" s="17">
        <v>498</v>
      </c>
      <c r="C1131" s="16" t="s">
        <v>1226</v>
      </c>
      <c r="D1131" s="21"/>
    </row>
    <row r="1132" spans="1:4" customFormat="1" x14ac:dyDescent="0.25">
      <c r="A1132" s="17" t="s">
        <v>1005</v>
      </c>
      <c r="B1132" s="17">
        <v>499</v>
      </c>
      <c r="C1132" s="16" t="s">
        <v>1227</v>
      </c>
      <c r="D1132" s="21"/>
    </row>
    <row r="1133" spans="1:4" customFormat="1" x14ac:dyDescent="0.25">
      <c r="A1133" s="17" t="s">
        <v>1005</v>
      </c>
      <c r="B1133" s="17">
        <v>500</v>
      </c>
      <c r="C1133" s="16" t="s">
        <v>1228</v>
      </c>
      <c r="D1133" s="21"/>
    </row>
    <row r="1134" spans="1:4" customFormat="1" x14ac:dyDescent="0.25">
      <c r="A1134" s="17" t="s">
        <v>1005</v>
      </c>
      <c r="B1134" s="17">
        <v>501</v>
      </c>
      <c r="C1134" s="16" t="s">
        <v>1229</v>
      </c>
      <c r="D1134" s="21"/>
    </row>
    <row r="1135" spans="1:4" customFormat="1" x14ac:dyDescent="0.25">
      <c r="A1135" s="17" t="s">
        <v>1005</v>
      </c>
      <c r="B1135" s="17">
        <v>503</v>
      </c>
      <c r="C1135" s="16" t="s">
        <v>1230</v>
      </c>
      <c r="D1135" s="21"/>
    </row>
    <row r="1136" spans="1:4" customFormat="1" x14ac:dyDescent="0.25">
      <c r="A1136" s="17" t="s">
        <v>1005</v>
      </c>
      <c r="B1136" s="17">
        <v>504</v>
      </c>
      <c r="C1136" s="16" t="s">
        <v>1231</v>
      </c>
      <c r="D1136" s="21"/>
    </row>
    <row r="1137" spans="1:4" customFormat="1" x14ac:dyDescent="0.25">
      <c r="A1137" s="17" t="s">
        <v>1005</v>
      </c>
      <c r="B1137" s="17">
        <v>505</v>
      </c>
      <c r="C1137" s="16" t="s">
        <v>1232</v>
      </c>
      <c r="D1137" s="21"/>
    </row>
    <row r="1138" spans="1:4" customFormat="1" x14ac:dyDescent="0.25">
      <c r="A1138" s="17" t="s">
        <v>1005</v>
      </c>
      <c r="B1138" s="17">
        <v>506</v>
      </c>
      <c r="C1138" s="16" t="s">
        <v>1233</v>
      </c>
      <c r="D1138" s="21"/>
    </row>
    <row r="1139" spans="1:4" customFormat="1" x14ac:dyDescent="0.25">
      <c r="A1139" s="17" t="s">
        <v>1005</v>
      </c>
      <c r="B1139" s="17">
        <v>507</v>
      </c>
      <c r="C1139" s="16" t="s">
        <v>1234</v>
      </c>
      <c r="D1139" s="21"/>
    </row>
    <row r="1140" spans="1:4" customFormat="1" x14ac:dyDescent="0.25">
      <c r="A1140" s="17" t="s">
        <v>1005</v>
      </c>
      <c r="B1140" s="17">
        <v>508</v>
      </c>
      <c r="C1140" s="16" t="s">
        <v>1236</v>
      </c>
      <c r="D1140" s="21"/>
    </row>
    <row r="1141" spans="1:4" customFormat="1" x14ac:dyDescent="0.25">
      <c r="A1141" s="17" t="s">
        <v>1005</v>
      </c>
      <c r="B1141" s="17">
        <v>529</v>
      </c>
      <c r="C1141" s="16" t="s">
        <v>1237</v>
      </c>
      <c r="D1141" s="21"/>
    </row>
    <row r="1142" spans="1:4" customFormat="1" x14ac:dyDescent="0.25">
      <c r="A1142" s="17" t="s">
        <v>1005</v>
      </c>
      <c r="B1142" s="17">
        <v>531</v>
      </c>
      <c r="C1142" s="16" t="s">
        <v>1238</v>
      </c>
      <c r="D1142" s="21"/>
    </row>
    <row r="1143" spans="1:4" customFormat="1" x14ac:dyDescent="0.25">
      <c r="A1143" s="17" t="s">
        <v>1005</v>
      </c>
      <c r="B1143" s="17">
        <v>532</v>
      </c>
      <c r="C1143" s="16" t="s">
        <v>1239</v>
      </c>
      <c r="D1143" s="21"/>
    </row>
    <row r="1144" spans="1:4" customFormat="1" x14ac:dyDescent="0.25">
      <c r="A1144" s="17" t="s">
        <v>1005</v>
      </c>
      <c r="B1144" s="17">
        <v>533</v>
      </c>
      <c r="C1144" s="16" t="s">
        <v>1240</v>
      </c>
      <c r="D1144" s="21"/>
    </row>
    <row r="1145" spans="1:4" customFormat="1" x14ac:dyDescent="0.25">
      <c r="A1145" s="17" t="s">
        <v>1005</v>
      </c>
      <c r="B1145" s="17">
        <v>534</v>
      </c>
      <c r="C1145" s="16" t="s">
        <v>1241</v>
      </c>
      <c r="D1145" s="21"/>
    </row>
    <row r="1146" spans="1:4" customFormat="1" x14ac:dyDescent="0.25">
      <c r="A1146" s="17" t="s">
        <v>1005</v>
      </c>
      <c r="B1146" s="17">
        <v>535</v>
      </c>
      <c r="C1146" s="16" t="s">
        <v>1242</v>
      </c>
      <c r="D1146" s="21"/>
    </row>
    <row r="1147" spans="1:4" customFormat="1" x14ac:dyDescent="0.25">
      <c r="A1147" s="17" t="s">
        <v>1005</v>
      </c>
      <c r="B1147" s="17">
        <v>536</v>
      </c>
      <c r="C1147" s="16" t="s">
        <v>1243</v>
      </c>
      <c r="D1147" s="21"/>
    </row>
    <row r="1148" spans="1:4" customFormat="1" x14ac:dyDescent="0.25">
      <c r="A1148" s="17" t="s">
        <v>1005</v>
      </c>
      <c r="B1148" s="17">
        <v>537</v>
      </c>
      <c r="C1148" s="16" t="s">
        <v>1244</v>
      </c>
      <c r="D1148" s="21"/>
    </row>
    <row r="1149" spans="1:4" customFormat="1" x14ac:dyDescent="0.25">
      <c r="A1149" s="17" t="s">
        <v>1005</v>
      </c>
      <c r="B1149" s="17">
        <v>538</v>
      </c>
      <c r="C1149" s="16" t="s">
        <v>1245</v>
      </c>
      <c r="D1149" s="21"/>
    </row>
    <row r="1150" spans="1:4" customFormat="1" x14ac:dyDescent="0.25">
      <c r="A1150" s="17" t="s">
        <v>1005</v>
      </c>
      <c r="B1150" s="17">
        <v>540</v>
      </c>
      <c r="C1150" s="16" t="s">
        <v>1246</v>
      </c>
      <c r="D1150" s="21"/>
    </row>
    <row r="1151" spans="1:4" customFormat="1" x14ac:dyDescent="0.25">
      <c r="A1151" s="17" t="s">
        <v>1005</v>
      </c>
      <c r="B1151" s="17">
        <v>541</v>
      </c>
      <c r="C1151" s="16" t="s">
        <v>1247</v>
      </c>
      <c r="D1151" s="21"/>
    </row>
    <row r="1152" spans="1:4" customFormat="1" x14ac:dyDescent="0.25">
      <c r="A1152" s="17" t="s">
        <v>1005</v>
      </c>
      <c r="B1152" s="17">
        <v>543</v>
      </c>
      <c r="C1152" s="16" t="s">
        <v>1248</v>
      </c>
      <c r="D1152" s="21"/>
    </row>
    <row r="1153" spans="1:4" customFormat="1" x14ac:dyDescent="0.25">
      <c r="A1153" s="17" t="s">
        <v>1005</v>
      </c>
      <c r="B1153" s="17">
        <v>544</v>
      </c>
      <c r="C1153" s="16" t="s">
        <v>1249</v>
      </c>
      <c r="D1153" s="21"/>
    </row>
    <row r="1154" spans="1:4" customFormat="1" x14ac:dyDescent="0.25">
      <c r="A1154" s="17" t="s">
        <v>1005</v>
      </c>
      <c r="B1154" s="17">
        <v>545</v>
      </c>
      <c r="C1154" s="16" t="s">
        <v>1250</v>
      </c>
      <c r="D1154" s="21"/>
    </row>
    <row r="1155" spans="1:4" customFormat="1" x14ac:dyDescent="0.25">
      <c r="A1155" s="17" t="s">
        <v>1005</v>
      </c>
      <c r="B1155" s="17">
        <v>559</v>
      </c>
      <c r="C1155" s="16" t="s">
        <v>1251</v>
      </c>
      <c r="D1155" s="21"/>
    </row>
    <row r="1156" spans="1:4" customFormat="1" x14ac:dyDescent="0.25">
      <c r="A1156" s="17" t="s">
        <v>1005</v>
      </c>
      <c r="B1156" s="17">
        <v>560</v>
      </c>
      <c r="C1156" s="16" t="s">
        <v>1252</v>
      </c>
      <c r="D1156" s="21"/>
    </row>
    <row r="1157" spans="1:4" customFormat="1" x14ac:dyDescent="0.25">
      <c r="A1157" s="17" t="s">
        <v>1005</v>
      </c>
      <c r="B1157" s="17">
        <v>561</v>
      </c>
      <c r="C1157" s="16" t="s">
        <v>1253</v>
      </c>
      <c r="D1157" s="21"/>
    </row>
    <row r="1158" spans="1:4" customFormat="1" x14ac:dyDescent="0.25">
      <c r="A1158" s="17" t="s">
        <v>1005</v>
      </c>
      <c r="B1158" s="17">
        <v>562</v>
      </c>
      <c r="C1158" s="16" t="s">
        <v>1254</v>
      </c>
      <c r="D1158" s="21"/>
    </row>
    <row r="1159" spans="1:4" customFormat="1" x14ac:dyDescent="0.25">
      <c r="A1159" s="17" t="s">
        <v>1005</v>
      </c>
      <c r="B1159" s="17">
        <v>563</v>
      </c>
      <c r="C1159" s="16" t="s">
        <v>1255</v>
      </c>
      <c r="D1159" s="21"/>
    </row>
    <row r="1160" spans="1:4" customFormat="1" x14ac:dyDescent="0.25">
      <c r="A1160" s="17" t="s">
        <v>1005</v>
      </c>
      <c r="B1160" s="17">
        <v>564</v>
      </c>
      <c r="C1160" s="16" t="s">
        <v>1256</v>
      </c>
      <c r="D1160" s="21"/>
    </row>
    <row r="1161" spans="1:4" customFormat="1" x14ac:dyDescent="0.25">
      <c r="A1161" s="17" t="s">
        <v>1005</v>
      </c>
      <c r="B1161" s="17">
        <v>567</v>
      </c>
      <c r="C1161" s="16" t="s">
        <v>1257</v>
      </c>
      <c r="D1161" s="21"/>
    </row>
    <row r="1162" spans="1:4" customFormat="1" x14ac:dyDescent="0.25">
      <c r="A1162" s="17" t="s">
        <v>1005</v>
      </c>
      <c r="B1162" s="17">
        <v>573</v>
      </c>
      <c r="C1162" s="16" t="s">
        <v>1258</v>
      </c>
      <c r="D1162" s="21"/>
    </row>
    <row r="1163" spans="1:4" customFormat="1" x14ac:dyDescent="0.25">
      <c r="A1163" s="17" t="s">
        <v>1005</v>
      </c>
      <c r="B1163" s="17">
        <v>576</v>
      </c>
      <c r="C1163" s="16" t="s">
        <v>1259</v>
      </c>
      <c r="D1163" s="21"/>
    </row>
    <row r="1164" spans="1:4" customFormat="1" x14ac:dyDescent="0.25">
      <c r="A1164" s="17" t="s">
        <v>1005</v>
      </c>
      <c r="B1164" s="17">
        <v>577</v>
      </c>
      <c r="C1164" s="16" t="s">
        <v>1260</v>
      </c>
      <c r="D1164" s="21"/>
    </row>
    <row r="1165" spans="1:4" customFormat="1" x14ac:dyDescent="0.25">
      <c r="A1165" s="17" t="s">
        <v>1005</v>
      </c>
      <c r="B1165" s="17">
        <v>578</v>
      </c>
      <c r="C1165" s="16" t="s">
        <v>1261</v>
      </c>
      <c r="D1165" s="21"/>
    </row>
    <row r="1166" spans="1:4" customFormat="1" x14ac:dyDescent="0.25">
      <c r="A1166" s="17" t="s">
        <v>1005</v>
      </c>
      <c r="B1166" s="17">
        <v>580</v>
      </c>
      <c r="C1166" s="16" t="s">
        <v>1262</v>
      </c>
      <c r="D1166" s="21"/>
    </row>
    <row r="1167" spans="1:4" customFormat="1" x14ac:dyDescent="0.25">
      <c r="A1167" s="17" t="s">
        <v>1005</v>
      </c>
      <c r="B1167" s="17">
        <v>581</v>
      </c>
      <c r="C1167" s="16" t="s">
        <v>1263</v>
      </c>
      <c r="D1167" s="21"/>
    </row>
    <row r="1168" spans="1:4" customFormat="1" x14ac:dyDescent="0.25">
      <c r="A1168" s="17" t="s">
        <v>1005</v>
      </c>
      <c r="B1168" s="17">
        <v>583</v>
      </c>
      <c r="C1168" s="16" t="s">
        <v>1264</v>
      </c>
      <c r="D1168" s="21"/>
    </row>
    <row r="1169" spans="1:4" customFormat="1" x14ac:dyDescent="0.25">
      <c r="A1169" s="17" t="s">
        <v>1005</v>
      </c>
      <c r="B1169" s="17">
        <v>584</v>
      </c>
      <c r="C1169" s="16" t="s">
        <v>1265</v>
      </c>
      <c r="D1169" s="21"/>
    </row>
    <row r="1170" spans="1:4" customFormat="1" x14ac:dyDescent="0.25">
      <c r="A1170" s="17" t="s">
        <v>1005</v>
      </c>
      <c r="B1170" s="17">
        <v>585</v>
      </c>
      <c r="C1170" s="16" t="s">
        <v>1266</v>
      </c>
      <c r="D1170" s="21"/>
    </row>
    <row r="1171" spans="1:4" customFormat="1" x14ac:dyDescent="0.25">
      <c r="A1171" s="17" t="s">
        <v>1005</v>
      </c>
      <c r="B1171" s="17">
        <v>586</v>
      </c>
      <c r="C1171" s="16" t="s">
        <v>1267</v>
      </c>
      <c r="D1171" s="21"/>
    </row>
    <row r="1172" spans="1:4" customFormat="1" x14ac:dyDescent="0.25">
      <c r="A1172" s="17" t="s">
        <v>1005</v>
      </c>
      <c r="B1172" s="17">
        <v>587</v>
      </c>
      <c r="C1172" s="16" t="s">
        <v>1268</v>
      </c>
      <c r="D1172" s="21"/>
    </row>
    <row r="1173" spans="1:4" customFormat="1" x14ac:dyDescent="0.25">
      <c r="A1173" s="17" t="s">
        <v>1005</v>
      </c>
      <c r="B1173" s="17">
        <v>588</v>
      </c>
      <c r="C1173" s="16" t="s">
        <v>1269</v>
      </c>
      <c r="D1173" s="21"/>
    </row>
    <row r="1174" spans="1:4" customFormat="1" x14ac:dyDescent="0.25">
      <c r="A1174" s="17" t="s">
        <v>1005</v>
      </c>
      <c r="B1174" s="17">
        <v>592</v>
      </c>
      <c r="C1174" s="16" t="s">
        <v>1270</v>
      </c>
      <c r="D1174" s="21"/>
    </row>
    <row r="1175" spans="1:4" customFormat="1" x14ac:dyDescent="0.25">
      <c r="A1175" s="17" t="s">
        <v>1005</v>
      </c>
      <c r="B1175" s="17">
        <v>593</v>
      </c>
      <c r="C1175" s="16" t="s">
        <v>1271</v>
      </c>
      <c r="D1175" s="21"/>
    </row>
    <row r="1176" spans="1:4" customFormat="1" x14ac:dyDescent="0.25">
      <c r="A1176" s="17" t="s">
        <v>1005</v>
      </c>
      <c r="B1176" s="17">
        <v>595</v>
      </c>
      <c r="C1176" s="16" t="s">
        <v>1272</v>
      </c>
      <c r="D1176" s="21"/>
    </row>
    <row r="1177" spans="1:4" customFormat="1" x14ac:dyDescent="0.25">
      <c r="A1177" s="17" t="s">
        <v>1005</v>
      </c>
      <c r="B1177" s="17">
        <v>598</v>
      </c>
      <c r="C1177" s="16" t="s">
        <v>1273</v>
      </c>
      <c r="D1177" s="21"/>
    </row>
    <row r="1178" spans="1:4" customFormat="1" x14ac:dyDescent="0.25">
      <c r="A1178" s="17" t="s">
        <v>1005</v>
      </c>
      <c r="B1178" s="17">
        <v>599</v>
      </c>
      <c r="C1178" s="16" t="s">
        <v>1274</v>
      </c>
      <c r="D1178" s="21"/>
    </row>
    <row r="1179" spans="1:4" customFormat="1" x14ac:dyDescent="0.25">
      <c r="A1179" s="17" t="s">
        <v>1005</v>
      </c>
      <c r="B1179" s="17">
        <v>601</v>
      </c>
      <c r="C1179" s="16" t="s">
        <v>1275</v>
      </c>
      <c r="D1179" s="21"/>
    </row>
    <row r="1180" spans="1:4" customFormat="1" x14ac:dyDescent="0.25">
      <c r="A1180" s="17" t="s">
        <v>1005</v>
      </c>
      <c r="B1180" s="17">
        <v>602</v>
      </c>
      <c r="C1180" s="16" t="s">
        <v>1276</v>
      </c>
      <c r="D1180" s="21"/>
    </row>
    <row r="1181" spans="1:4" customFormat="1" x14ac:dyDescent="0.25">
      <c r="A1181" s="17" t="s">
        <v>1005</v>
      </c>
      <c r="B1181" s="17">
        <v>603</v>
      </c>
      <c r="C1181" s="16" t="s">
        <v>1277</v>
      </c>
      <c r="D1181" s="21"/>
    </row>
    <row r="1182" spans="1:4" customFormat="1" x14ac:dyDescent="0.25">
      <c r="A1182" s="17" t="s">
        <v>1005</v>
      </c>
      <c r="B1182" s="17">
        <v>604</v>
      </c>
      <c r="C1182" s="16" t="s">
        <v>1278</v>
      </c>
      <c r="D1182" s="21"/>
    </row>
    <row r="1183" spans="1:4" customFormat="1" x14ac:dyDescent="0.25">
      <c r="A1183" s="17" t="s">
        <v>1005</v>
      </c>
      <c r="B1183" s="17">
        <v>606</v>
      </c>
      <c r="C1183" s="16" t="s">
        <v>1279</v>
      </c>
      <c r="D1183" s="21"/>
    </row>
    <row r="1184" spans="1:4" customFormat="1" x14ac:dyDescent="0.25">
      <c r="A1184" s="17" t="s">
        <v>1005</v>
      </c>
      <c r="B1184" s="17">
        <v>607</v>
      </c>
      <c r="C1184" s="16" t="s">
        <v>1280</v>
      </c>
      <c r="D1184" s="21"/>
    </row>
    <row r="1185" spans="1:4" customFormat="1" x14ac:dyDescent="0.25">
      <c r="A1185" s="17" t="s">
        <v>1005</v>
      </c>
      <c r="B1185" s="17">
        <v>608</v>
      </c>
      <c r="C1185" s="16" t="s">
        <v>1281</v>
      </c>
      <c r="D1185" s="21"/>
    </row>
    <row r="1186" spans="1:4" customFormat="1" x14ac:dyDescent="0.25">
      <c r="A1186" s="17" t="s">
        <v>1005</v>
      </c>
      <c r="B1186" s="17">
        <v>609</v>
      </c>
      <c r="C1186" s="16" t="s">
        <v>1282</v>
      </c>
      <c r="D1186" s="21"/>
    </row>
    <row r="1187" spans="1:4" customFormat="1" x14ac:dyDescent="0.25">
      <c r="A1187" s="17" t="s">
        <v>1005</v>
      </c>
      <c r="B1187" s="17">
        <v>611</v>
      </c>
      <c r="C1187" s="16" t="s">
        <v>1283</v>
      </c>
      <c r="D1187" s="21"/>
    </row>
    <row r="1188" spans="1:4" customFormat="1" x14ac:dyDescent="0.25">
      <c r="A1188" s="17" t="s">
        <v>1005</v>
      </c>
      <c r="B1188" s="17">
        <v>614</v>
      </c>
      <c r="C1188" s="16" t="s">
        <v>1284</v>
      </c>
      <c r="D1188" s="21"/>
    </row>
    <row r="1189" spans="1:4" customFormat="1" x14ac:dyDescent="0.25">
      <c r="A1189" s="17" t="s">
        <v>1005</v>
      </c>
      <c r="B1189" s="17">
        <v>615</v>
      </c>
      <c r="C1189" s="16" t="s">
        <v>1285</v>
      </c>
      <c r="D1189" s="21"/>
    </row>
    <row r="1190" spans="1:4" customFormat="1" x14ac:dyDescent="0.25">
      <c r="A1190" s="17" t="s">
        <v>1005</v>
      </c>
      <c r="B1190" s="17">
        <v>616</v>
      </c>
      <c r="C1190" s="16" t="s">
        <v>1286</v>
      </c>
      <c r="D1190" s="21"/>
    </row>
    <row r="1191" spans="1:4" customFormat="1" x14ac:dyDescent="0.25">
      <c r="A1191" s="17" t="s">
        <v>1005</v>
      </c>
      <c r="B1191" s="17">
        <v>617</v>
      </c>
      <c r="C1191" s="16" t="s">
        <v>1287</v>
      </c>
      <c r="D1191" s="21"/>
    </row>
    <row r="1192" spans="1:4" customFormat="1" x14ac:dyDescent="0.25">
      <c r="A1192" s="17" t="s">
        <v>1005</v>
      </c>
      <c r="B1192" s="17">
        <v>618</v>
      </c>
      <c r="C1192" s="16" t="s">
        <v>1288</v>
      </c>
      <c r="D1192" s="21"/>
    </row>
    <row r="1193" spans="1:4" customFormat="1" x14ac:dyDescent="0.25">
      <c r="A1193" s="17" t="s">
        <v>1005</v>
      </c>
      <c r="B1193" s="17">
        <v>619</v>
      </c>
      <c r="C1193" s="16" t="s">
        <v>1289</v>
      </c>
      <c r="D1193" s="21"/>
    </row>
    <row r="1194" spans="1:4" customFormat="1" x14ac:dyDescent="0.25">
      <c r="A1194" s="17" t="s">
        <v>1005</v>
      </c>
      <c r="B1194" s="17">
        <v>620</v>
      </c>
      <c r="C1194" s="16" t="s">
        <v>1290</v>
      </c>
      <c r="D1194" s="21"/>
    </row>
    <row r="1195" spans="1:4" customFormat="1" x14ac:dyDescent="0.25">
      <c r="A1195" s="17" t="s">
        <v>1005</v>
      </c>
      <c r="B1195" s="17">
        <v>623</v>
      </c>
      <c r="C1195" s="16" t="s">
        <v>1291</v>
      </c>
      <c r="D1195" s="21"/>
    </row>
    <row r="1196" spans="1:4" customFormat="1" x14ac:dyDescent="0.25">
      <c r="A1196" s="17" t="s">
        <v>1005</v>
      </c>
      <c r="B1196" s="17">
        <v>624</v>
      </c>
      <c r="C1196" s="16" t="s">
        <v>1292</v>
      </c>
      <c r="D1196" s="21"/>
    </row>
    <row r="1197" spans="1:4" customFormat="1" x14ac:dyDescent="0.25">
      <c r="A1197" s="17" t="s">
        <v>1005</v>
      </c>
      <c r="B1197" s="17">
        <v>625</v>
      </c>
      <c r="C1197" s="16" t="s">
        <v>1293</v>
      </c>
      <c r="D1197" s="21"/>
    </row>
    <row r="1198" spans="1:4" customFormat="1" x14ac:dyDescent="0.25">
      <c r="A1198" s="17" t="s">
        <v>1005</v>
      </c>
      <c r="B1198" s="17">
        <v>626</v>
      </c>
      <c r="C1198" s="16" t="s">
        <v>1294</v>
      </c>
      <c r="D1198" s="21"/>
    </row>
    <row r="1199" spans="1:4" customFormat="1" x14ac:dyDescent="0.25">
      <c r="A1199" s="17" t="s">
        <v>1005</v>
      </c>
      <c r="B1199" s="17">
        <v>630</v>
      </c>
      <c r="C1199" s="16" t="s">
        <v>1295</v>
      </c>
      <c r="D1199" s="21"/>
    </row>
    <row r="1200" spans="1:4" customFormat="1" x14ac:dyDescent="0.25">
      <c r="A1200" s="17" t="s">
        <v>1005</v>
      </c>
      <c r="B1200" s="17">
        <v>631</v>
      </c>
      <c r="C1200" s="16" t="s">
        <v>1296</v>
      </c>
      <c r="D1200" s="21"/>
    </row>
    <row r="1201" spans="1:4" customFormat="1" x14ac:dyDescent="0.25">
      <c r="A1201" s="17" t="s">
        <v>1005</v>
      </c>
      <c r="B1201" s="17">
        <v>632</v>
      </c>
      <c r="C1201" s="16" t="s">
        <v>1297</v>
      </c>
      <c r="D1201" s="21"/>
    </row>
    <row r="1202" spans="1:4" customFormat="1" x14ac:dyDescent="0.25">
      <c r="A1202" s="17" t="s">
        <v>1005</v>
      </c>
      <c r="B1202" s="17">
        <v>633</v>
      </c>
      <c r="C1202" s="16" t="s">
        <v>1298</v>
      </c>
      <c r="D1202" s="21"/>
    </row>
    <row r="1203" spans="1:4" customFormat="1" x14ac:dyDescent="0.25">
      <c r="A1203" s="17" t="s">
        <v>1005</v>
      </c>
      <c r="B1203" s="17">
        <v>635</v>
      </c>
      <c r="C1203" s="16" t="s">
        <v>1299</v>
      </c>
      <c r="D1203" s="21"/>
    </row>
    <row r="1204" spans="1:4" customFormat="1" x14ac:dyDescent="0.25">
      <c r="A1204" s="17" t="s">
        <v>1005</v>
      </c>
      <c r="B1204" s="17">
        <v>636</v>
      </c>
      <c r="C1204" s="16" t="s">
        <v>1300</v>
      </c>
      <c r="D1204" s="21"/>
    </row>
    <row r="1205" spans="1:4" customFormat="1" x14ac:dyDescent="0.25">
      <c r="A1205" s="17" t="s">
        <v>1005</v>
      </c>
      <c r="B1205" s="17">
        <v>638</v>
      </c>
      <c r="C1205" s="16" t="s">
        <v>1301</v>
      </c>
      <c r="D1205" s="21"/>
    </row>
    <row r="1206" spans="1:4" customFormat="1" x14ac:dyDescent="0.25">
      <c r="A1206" s="17" t="s">
        <v>1005</v>
      </c>
      <c r="B1206" s="17">
        <v>678</v>
      </c>
      <c r="C1206" s="16" t="s">
        <v>1302</v>
      </c>
      <c r="D1206" s="21"/>
    </row>
    <row r="1207" spans="1:4" customFormat="1" x14ac:dyDescent="0.25">
      <c r="A1207" s="17" t="s">
        <v>1005</v>
      </c>
      <c r="B1207" s="17">
        <v>680</v>
      </c>
      <c r="C1207" s="16" t="s">
        <v>1303</v>
      </c>
      <c r="D1207" s="21"/>
    </row>
    <row r="1208" spans="1:4" customFormat="1" x14ac:dyDescent="0.25">
      <c r="A1208" s="17" t="s">
        <v>1005</v>
      </c>
      <c r="B1208" s="17">
        <v>681</v>
      </c>
      <c r="C1208" s="16" t="s">
        <v>1304</v>
      </c>
      <c r="D1208" s="21"/>
    </row>
    <row r="1209" spans="1:4" customFormat="1" x14ac:dyDescent="0.25">
      <c r="A1209" s="17" t="s">
        <v>1005</v>
      </c>
      <c r="B1209" s="17">
        <v>682</v>
      </c>
      <c r="C1209" s="16" t="s">
        <v>1305</v>
      </c>
      <c r="D1209" s="21"/>
    </row>
    <row r="1210" spans="1:4" customFormat="1" x14ac:dyDescent="0.25">
      <c r="A1210" s="17" t="s">
        <v>1005</v>
      </c>
      <c r="B1210" s="17">
        <v>683</v>
      </c>
      <c r="C1210" s="16" t="s">
        <v>1306</v>
      </c>
      <c r="D1210" s="21"/>
    </row>
    <row r="1211" spans="1:4" customFormat="1" x14ac:dyDescent="0.25">
      <c r="A1211" s="17" t="s">
        <v>1005</v>
      </c>
      <c r="B1211" s="17">
        <v>684</v>
      </c>
      <c r="C1211" s="16" t="s">
        <v>1307</v>
      </c>
      <c r="D1211" s="21"/>
    </row>
    <row r="1212" spans="1:4" customFormat="1" x14ac:dyDescent="0.25">
      <c r="A1212" s="17" t="s">
        <v>1005</v>
      </c>
      <c r="B1212" s="17">
        <v>686</v>
      </c>
      <c r="C1212" s="16" t="s">
        <v>1308</v>
      </c>
      <c r="D1212" s="21"/>
    </row>
    <row r="1213" spans="1:4" customFormat="1" x14ac:dyDescent="0.25">
      <c r="A1213" s="17" t="s">
        <v>1005</v>
      </c>
      <c r="B1213" s="17">
        <v>687</v>
      </c>
      <c r="C1213" s="16" t="s">
        <v>1309</v>
      </c>
      <c r="D1213" s="21"/>
    </row>
    <row r="1214" spans="1:4" customFormat="1" x14ac:dyDescent="0.25">
      <c r="A1214" s="17" t="s">
        <v>1005</v>
      </c>
      <c r="B1214" s="17">
        <v>689</v>
      </c>
      <c r="C1214" s="16" t="s">
        <v>1310</v>
      </c>
      <c r="D1214" s="21"/>
    </row>
    <row r="1215" spans="1:4" customFormat="1" x14ac:dyDescent="0.25">
      <c r="A1215" s="17" t="s">
        <v>1005</v>
      </c>
      <c r="B1215" s="17">
        <v>691</v>
      </c>
      <c r="C1215" s="16" t="s">
        <v>1311</v>
      </c>
      <c r="D1215" s="21"/>
    </row>
    <row r="1216" spans="1:4" customFormat="1" x14ac:dyDescent="0.25">
      <c r="A1216" s="17" t="s">
        <v>1005</v>
      </c>
      <c r="B1216" s="17">
        <v>692</v>
      </c>
      <c r="C1216" s="16" t="s">
        <v>1312</v>
      </c>
      <c r="D1216" s="21"/>
    </row>
    <row r="1217" spans="1:4" customFormat="1" x14ac:dyDescent="0.25">
      <c r="A1217" s="17" t="s">
        <v>1005</v>
      </c>
      <c r="B1217" s="17">
        <v>694</v>
      </c>
      <c r="C1217" s="16" t="s">
        <v>1313</v>
      </c>
      <c r="D1217" s="21"/>
    </row>
    <row r="1218" spans="1:4" customFormat="1" x14ac:dyDescent="0.25">
      <c r="A1218" s="17" t="s">
        <v>1005</v>
      </c>
      <c r="B1218" s="17">
        <v>696</v>
      </c>
      <c r="C1218" s="16" t="s">
        <v>1314</v>
      </c>
      <c r="D1218" s="21"/>
    </row>
    <row r="1219" spans="1:4" customFormat="1" x14ac:dyDescent="0.25">
      <c r="A1219" s="17" t="s">
        <v>1005</v>
      </c>
      <c r="B1219" s="17">
        <v>697</v>
      </c>
      <c r="C1219" s="16" t="s">
        <v>1315</v>
      </c>
      <c r="D1219" s="21"/>
    </row>
    <row r="1220" spans="1:4" customFormat="1" x14ac:dyDescent="0.25">
      <c r="A1220" s="17" t="s">
        <v>1005</v>
      </c>
      <c r="B1220" s="17">
        <v>698</v>
      </c>
      <c r="C1220" s="16" t="s">
        <v>1316</v>
      </c>
      <c r="D1220" s="21"/>
    </row>
    <row r="1221" spans="1:4" customFormat="1" x14ac:dyDescent="0.25">
      <c r="A1221" s="17" t="s">
        <v>1005</v>
      </c>
      <c r="B1221" s="17">
        <v>700</v>
      </c>
      <c r="C1221" s="16" t="s">
        <v>1317</v>
      </c>
      <c r="D1221" s="21"/>
    </row>
    <row r="1222" spans="1:4" customFormat="1" x14ac:dyDescent="0.25">
      <c r="A1222" s="17" t="s">
        <v>1005</v>
      </c>
      <c r="B1222" s="17">
        <v>701</v>
      </c>
      <c r="C1222" s="16" t="s">
        <v>1318</v>
      </c>
      <c r="D1222" s="21"/>
    </row>
    <row r="1223" spans="1:4" customFormat="1" x14ac:dyDescent="0.25">
      <c r="A1223" s="17" t="s">
        <v>1005</v>
      </c>
      <c r="B1223" s="17">
        <v>702</v>
      </c>
      <c r="C1223" s="16" t="s">
        <v>1319</v>
      </c>
      <c r="D1223" s="21"/>
    </row>
    <row r="1224" spans="1:4" customFormat="1" x14ac:dyDescent="0.25">
      <c r="A1224" s="17" t="s">
        <v>1005</v>
      </c>
      <c r="B1224" s="17">
        <v>704</v>
      </c>
      <c r="C1224" s="16" t="s">
        <v>1320</v>
      </c>
      <c r="D1224" s="21"/>
    </row>
    <row r="1225" spans="1:4" customFormat="1" x14ac:dyDescent="0.25">
      <c r="A1225" s="17" t="s">
        <v>1005</v>
      </c>
      <c r="B1225" s="17">
        <v>705</v>
      </c>
      <c r="C1225" s="16" t="s">
        <v>1321</v>
      </c>
      <c r="D1225" s="21"/>
    </row>
    <row r="1226" spans="1:4" customFormat="1" x14ac:dyDescent="0.25">
      <c r="A1226" s="17" t="s">
        <v>1005</v>
      </c>
      <c r="B1226" s="17">
        <v>707</v>
      </c>
      <c r="C1226" s="16" t="s">
        <v>1322</v>
      </c>
      <c r="D1226" s="21"/>
    </row>
    <row r="1227" spans="1:4" customFormat="1" x14ac:dyDescent="0.25">
      <c r="A1227" s="17" t="s">
        <v>1005</v>
      </c>
      <c r="B1227" s="17">
        <v>710</v>
      </c>
      <c r="C1227" s="16" t="s">
        <v>1323</v>
      </c>
      <c r="D1227" s="21"/>
    </row>
    <row r="1228" spans="1:4" customFormat="1" x14ac:dyDescent="0.25">
      <c r="A1228" s="17" t="s">
        <v>1005</v>
      </c>
      <c r="B1228" s="17">
        <v>729</v>
      </c>
      <c r="C1228" s="16" t="s">
        <v>1324</v>
      </c>
      <c r="D1228" s="21"/>
    </row>
    <row r="1229" spans="1:4" customFormat="1" x14ac:dyDescent="0.25">
      <c r="A1229" s="17" t="s">
        <v>1005</v>
      </c>
      <c r="B1229" s="17">
        <v>732</v>
      </c>
      <c r="C1229" s="16" t="s">
        <v>1325</v>
      </c>
      <c r="D1229" s="21"/>
    </row>
    <row r="1230" spans="1:4" customFormat="1" x14ac:dyDescent="0.25">
      <c r="A1230" s="17" t="s">
        <v>1005</v>
      </c>
      <c r="B1230" s="17">
        <v>734</v>
      </c>
      <c r="C1230" s="16" t="s">
        <v>1326</v>
      </c>
      <c r="D1230" s="21"/>
    </row>
    <row r="1231" spans="1:4" customFormat="1" x14ac:dyDescent="0.25">
      <c r="A1231" s="17" t="s">
        <v>1005</v>
      </c>
      <c r="B1231" s="17">
        <v>736</v>
      </c>
      <c r="C1231" s="16" t="s">
        <v>1327</v>
      </c>
      <c r="D1231" s="21"/>
    </row>
    <row r="1232" spans="1:4" customFormat="1" x14ac:dyDescent="0.25">
      <c r="A1232" s="17" t="s">
        <v>1005</v>
      </c>
      <c r="B1232" s="17">
        <v>737</v>
      </c>
      <c r="C1232" s="16" t="s">
        <v>1328</v>
      </c>
      <c r="D1232" s="21"/>
    </row>
    <row r="1233" spans="1:4" customFormat="1" x14ac:dyDescent="0.25">
      <c r="A1233" s="17" t="s">
        <v>1005</v>
      </c>
      <c r="B1233" s="17">
        <v>738</v>
      </c>
      <c r="C1233" s="16" t="s">
        <v>1329</v>
      </c>
      <c r="D1233" s="21"/>
    </row>
    <row r="1234" spans="1:4" customFormat="1" x14ac:dyDescent="0.25">
      <c r="A1234" s="17" t="s">
        <v>1005</v>
      </c>
      <c r="B1234" s="17">
        <v>739</v>
      </c>
      <c r="C1234" s="16" t="s">
        <v>1330</v>
      </c>
      <c r="D1234" s="21"/>
    </row>
    <row r="1235" spans="1:4" customFormat="1" x14ac:dyDescent="0.25">
      <c r="A1235" s="17" t="s">
        <v>1005</v>
      </c>
      <c r="B1235" s="17">
        <v>740</v>
      </c>
      <c r="C1235" s="16" t="s">
        <v>1331</v>
      </c>
      <c r="D1235" s="21"/>
    </row>
    <row r="1236" spans="1:4" customFormat="1" x14ac:dyDescent="0.25">
      <c r="A1236" s="17" t="s">
        <v>1005</v>
      </c>
      <c r="B1236" s="17">
        <v>741</v>
      </c>
      <c r="C1236" s="16" t="s">
        <v>1332</v>
      </c>
      <c r="D1236" s="21"/>
    </row>
    <row r="1237" spans="1:4" customFormat="1" x14ac:dyDescent="0.25">
      <c r="A1237" s="17" t="s">
        <v>1005</v>
      </c>
      <c r="B1237" s="17">
        <v>742</v>
      </c>
      <c r="C1237" s="16" t="s">
        <v>1333</v>
      </c>
      <c r="D1237" s="21"/>
    </row>
    <row r="1238" spans="1:4" customFormat="1" x14ac:dyDescent="0.25">
      <c r="A1238" s="17" t="s">
        <v>1005</v>
      </c>
      <c r="B1238" s="17">
        <v>743</v>
      </c>
      <c r="C1238" s="16" t="s">
        <v>1334</v>
      </c>
      <c r="D1238" s="21"/>
    </row>
    <row r="1239" spans="1:4" customFormat="1" x14ac:dyDescent="0.25">
      <c r="A1239" s="17" t="s">
        <v>1005</v>
      </c>
      <c r="B1239" s="17">
        <v>746</v>
      </c>
      <c r="C1239" s="16" t="s">
        <v>1335</v>
      </c>
      <c r="D1239" s="21"/>
    </row>
    <row r="1240" spans="1:4" customFormat="1" x14ac:dyDescent="0.25">
      <c r="A1240" s="17" t="s">
        <v>1005</v>
      </c>
      <c r="B1240" s="17">
        <v>747</v>
      </c>
      <c r="C1240" s="16" t="s">
        <v>1336</v>
      </c>
      <c r="D1240" s="21"/>
    </row>
    <row r="1241" spans="1:4" customFormat="1" x14ac:dyDescent="0.25">
      <c r="A1241" s="17" t="s">
        <v>1005</v>
      </c>
      <c r="B1241" s="17">
        <v>748</v>
      </c>
      <c r="C1241" s="16" t="s">
        <v>1337</v>
      </c>
      <c r="D1241" s="21"/>
    </row>
    <row r="1242" spans="1:4" customFormat="1" x14ac:dyDescent="0.25">
      <c r="A1242" s="17" t="s">
        <v>1005</v>
      </c>
      <c r="B1242" s="17">
        <v>749</v>
      </c>
      <c r="C1242" s="16" t="s">
        <v>1338</v>
      </c>
      <c r="D1242" s="21"/>
    </row>
    <row r="1243" spans="1:4" customFormat="1" x14ac:dyDescent="0.25">
      <c r="A1243" s="17" t="s">
        <v>1005</v>
      </c>
      <c r="B1243" s="17">
        <v>751</v>
      </c>
      <c r="C1243" s="16" t="s">
        <v>1339</v>
      </c>
      <c r="D1243" s="21"/>
    </row>
    <row r="1244" spans="1:4" customFormat="1" x14ac:dyDescent="0.25">
      <c r="A1244" s="17" t="s">
        <v>1005</v>
      </c>
      <c r="B1244" s="17">
        <v>753</v>
      </c>
      <c r="C1244" s="16" t="s">
        <v>1340</v>
      </c>
      <c r="D1244" s="21"/>
    </row>
    <row r="1245" spans="1:4" customFormat="1" x14ac:dyDescent="0.25">
      <c r="A1245" s="17" t="s">
        <v>1005</v>
      </c>
      <c r="B1245" s="17">
        <v>754</v>
      </c>
      <c r="C1245" s="16" t="s">
        <v>1341</v>
      </c>
      <c r="D1245" s="21"/>
    </row>
    <row r="1246" spans="1:4" customFormat="1" x14ac:dyDescent="0.25">
      <c r="A1246" s="17" t="s">
        <v>1005</v>
      </c>
      <c r="B1246" s="17">
        <v>755</v>
      </c>
      <c r="C1246" s="16" t="s">
        <v>1342</v>
      </c>
      <c r="D1246" s="21"/>
    </row>
    <row r="1247" spans="1:4" customFormat="1" x14ac:dyDescent="0.25">
      <c r="A1247" s="17" t="s">
        <v>1005</v>
      </c>
      <c r="B1247" s="17">
        <v>758</v>
      </c>
      <c r="C1247" s="16" t="s">
        <v>1343</v>
      </c>
      <c r="D1247" s="21"/>
    </row>
    <row r="1248" spans="1:4" customFormat="1" x14ac:dyDescent="0.25">
      <c r="A1248" s="17" t="s">
        <v>1005</v>
      </c>
      <c r="B1248" s="17">
        <v>759</v>
      </c>
      <c r="C1248" s="16" t="s">
        <v>1344</v>
      </c>
      <c r="D1248" s="21"/>
    </row>
    <row r="1249" spans="1:4" customFormat="1" x14ac:dyDescent="0.25">
      <c r="A1249" s="17" t="s">
        <v>1005</v>
      </c>
      <c r="B1249" s="17">
        <v>761</v>
      </c>
      <c r="C1249" s="16" t="s">
        <v>1345</v>
      </c>
      <c r="D1249" s="21"/>
    </row>
    <row r="1250" spans="1:4" customFormat="1" x14ac:dyDescent="0.25">
      <c r="A1250" s="17" t="s">
        <v>1005</v>
      </c>
      <c r="B1250" s="17">
        <v>762</v>
      </c>
      <c r="C1250" s="16" t="s">
        <v>1346</v>
      </c>
      <c r="D1250" s="21"/>
    </row>
    <row r="1251" spans="1:4" customFormat="1" x14ac:dyDescent="0.25">
      <c r="A1251" s="17" t="s">
        <v>1005</v>
      </c>
      <c r="B1251" s="17">
        <v>765</v>
      </c>
      <c r="C1251" s="16" t="s">
        <v>1347</v>
      </c>
      <c r="D1251" s="21"/>
    </row>
    <row r="1252" spans="1:4" customFormat="1" x14ac:dyDescent="0.25">
      <c r="A1252" s="17" t="s">
        <v>1005</v>
      </c>
      <c r="B1252" s="17">
        <v>766</v>
      </c>
      <c r="C1252" s="16" t="s">
        <v>1348</v>
      </c>
      <c r="D1252" s="21"/>
    </row>
    <row r="1253" spans="1:4" customFormat="1" x14ac:dyDescent="0.25">
      <c r="A1253" s="17" t="s">
        <v>1005</v>
      </c>
      <c r="B1253" s="17">
        <v>768</v>
      </c>
      <c r="C1253" s="16" t="s">
        <v>1349</v>
      </c>
      <c r="D1253" s="21"/>
    </row>
    <row r="1254" spans="1:4" customFormat="1" x14ac:dyDescent="0.25">
      <c r="A1254" s="17" t="s">
        <v>1005</v>
      </c>
      <c r="B1254" s="17">
        <v>771</v>
      </c>
      <c r="C1254" s="16" t="s">
        <v>1350</v>
      </c>
      <c r="D1254" s="21"/>
    </row>
    <row r="1255" spans="1:4" customFormat="1" x14ac:dyDescent="0.25">
      <c r="A1255" s="17" t="s">
        <v>1005</v>
      </c>
      <c r="B1255" s="17">
        <v>775</v>
      </c>
      <c r="C1255" s="16" t="s">
        <v>1351</v>
      </c>
      <c r="D1255" s="21"/>
    </row>
    <row r="1256" spans="1:4" customFormat="1" x14ac:dyDescent="0.25">
      <c r="A1256" s="17" t="s">
        <v>1005</v>
      </c>
      <c r="B1256" s="17">
        <v>776</v>
      </c>
      <c r="C1256" s="16" t="s">
        <v>1352</v>
      </c>
      <c r="D1256" s="21"/>
    </row>
    <row r="1257" spans="1:4" customFormat="1" x14ac:dyDescent="0.25">
      <c r="A1257" s="17" t="s">
        <v>1005</v>
      </c>
      <c r="B1257" s="17">
        <v>777</v>
      </c>
      <c r="C1257" s="16" t="s">
        <v>1353</v>
      </c>
      <c r="D1257" s="21"/>
    </row>
    <row r="1258" spans="1:4" customFormat="1" x14ac:dyDescent="0.25">
      <c r="A1258" s="17" t="s">
        <v>1005</v>
      </c>
      <c r="B1258" s="17">
        <v>778</v>
      </c>
      <c r="C1258" s="16" t="s">
        <v>1354</v>
      </c>
      <c r="D1258" s="21"/>
    </row>
    <row r="1259" spans="1:4" customFormat="1" x14ac:dyDescent="0.25">
      <c r="A1259" s="17" t="s">
        <v>1005</v>
      </c>
      <c r="B1259" s="17">
        <v>781</v>
      </c>
      <c r="C1259" s="16" t="s">
        <v>1355</v>
      </c>
      <c r="D1259" s="21"/>
    </row>
    <row r="1260" spans="1:4" customFormat="1" x14ac:dyDescent="0.25">
      <c r="A1260" s="17" t="s">
        <v>1005</v>
      </c>
      <c r="B1260" s="17">
        <v>783</v>
      </c>
      <c r="C1260" s="16" t="s">
        <v>1356</v>
      </c>
      <c r="D1260" s="21"/>
    </row>
    <row r="1261" spans="1:4" customFormat="1" x14ac:dyDescent="0.25">
      <c r="A1261" s="17" t="s">
        <v>1005</v>
      </c>
      <c r="B1261" s="17">
        <v>784</v>
      </c>
      <c r="C1261" s="16" t="s">
        <v>1357</v>
      </c>
      <c r="D1261" s="21"/>
    </row>
    <row r="1262" spans="1:4" customFormat="1" x14ac:dyDescent="0.25">
      <c r="A1262" s="17" t="s">
        <v>1005</v>
      </c>
      <c r="B1262" s="17">
        <v>785</v>
      </c>
      <c r="C1262" s="16" t="s">
        <v>1358</v>
      </c>
      <c r="D1262" s="21"/>
    </row>
    <row r="1263" spans="1:4" customFormat="1" x14ac:dyDescent="0.25">
      <c r="A1263" s="17" t="s">
        <v>1005</v>
      </c>
      <c r="B1263" s="17">
        <v>790</v>
      </c>
      <c r="C1263" s="16" t="s">
        <v>1359</v>
      </c>
      <c r="D1263" s="21"/>
    </row>
    <row r="1264" spans="1:4" customFormat="1" x14ac:dyDescent="0.25">
      <c r="A1264" s="17" t="s">
        <v>1005</v>
      </c>
      <c r="B1264" s="17">
        <v>791</v>
      </c>
      <c r="C1264" s="16" t="s">
        <v>1360</v>
      </c>
      <c r="D1264" s="21"/>
    </row>
    <row r="1265" spans="1:4" customFormat="1" x14ac:dyDescent="0.25">
      <c r="A1265" s="17" t="s">
        <v>1005</v>
      </c>
      <c r="B1265" s="17">
        <v>831</v>
      </c>
      <c r="C1265" s="16" t="s">
        <v>1361</v>
      </c>
      <c r="D1265" s="21"/>
    </row>
    <row r="1266" spans="1:4" customFormat="1" x14ac:dyDescent="0.25">
      <c r="A1266" s="17" t="s">
        <v>1005</v>
      </c>
      <c r="B1266" s="17">
        <v>832</v>
      </c>
      <c r="C1266" s="16" t="s">
        <v>1362</v>
      </c>
      <c r="D1266" s="21"/>
    </row>
    <row r="1267" spans="1:4" customFormat="1" x14ac:dyDescent="0.25">
      <c r="A1267" s="17" t="s">
        <v>1005</v>
      </c>
      <c r="B1267" s="17">
        <v>833</v>
      </c>
      <c r="C1267" s="16" t="s">
        <v>1363</v>
      </c>
      <c r="D1267" s="21"/>
    </row>
    <row r="1268" spans="1:4" customFormat="1" x14ac:dyDescent="0.25">
      <c r="A1268" s="17" t="s">
        <v>1005</v>
      </c>
      <c r="B1268" s="17">
        <v>834</v>
      </c>
      <c r="C1268" s="16" t="s">
        <v>1364</v>
      </c>
      <c r="D1268" s="21"/>
    </row>
    <row r="1269" spans="1:4" customFormat="1" x14ac:dyDescent="0.25">
      <c r="A1269" s="17" t="s">
        <v>1005</v>
      </c>
      <c r="B1269" s="17">
        <v>835</v>
      </c>
      <c r="C1269" s="16" t="s">
        <v>1365</v>
      </c>
      <c r="D1269" s="21"/>
    </row>
    <row r="1270" spans="1:4" customFormat="1" x14ac:dyDescent="0.25">
      <c r="A1270" s="17" t="s">
        <v>1005</v>
      </c>
      <c r="B1270" s="17">
        <v>837</v>
      </c>
      <c r="C1270" s="16" t="s">
        <v>1367</v>
      </c>
      <c r="D1270" s="21"/>
    </row>
    <row r="1271" spans="1:4" customFormat="1" x14ac:dyDescent="0.25">
      <c r="A1271" s="17" t="s">
        <v>1005</v>
      </c>
      <c r="B1271" s="17">
        <v>838</v>
      </c>
      <c r="C1271" s="16" t="s">
        <v>1368</v>
      </c>
      <c r="D1271" s="21"/>
    </row>
    <row r="1272" spans="1:4" customFormat="1" x14ac:dyDescent="0.25">
      <c r="A1272" s="17" t="s">
        <v>1005</v>
      </c>
      <c r="B1272" s="17">
        <v>844</v>
      </c>
      <c r="C1272" s="16" t="s">
        <v>1369</v>
      </c>
      <c r="D1272" s="21"/>
    </row>
    <row r="1273" spans="1:4" customFormat="1" x14ac:dyDescent="0.25">
      <c r="A1273" s="17" t="s">
        <v>1005</v>
      </c>
      <c r="B1273" s="17">
        <v>845</v>
      </c>
      <c r="C1273" s="16" t="s">
        <v>1370</v>
      </c>
      <c r="D1273" s="21"/>
    </row>
    <row r="1274" spans="1:4" customFormat="1" x14ac:dyDescent="0.25">
      <c r="A1274" s="17" t="s">
        <v>1005</v>
      </c>
      <c r="B1274" s="17">
        <v>846</v>
      </c>
      <c r="C1274" s="16" t="s">
        <v>1371</v>
      </c>
      <c r="D1274" s="21"/>
    </row>
    <row r="1275" spans="1:4" customFormat="1" x14ac:dyDescent="0.25">
      <c r="A1275" s="17" t="s">
        <v>1005</v>
      </c>
      <c r="B1275" s="17">
        <v>848</v>
      </c>
      <c r="C1275" s="16" t="s">
        <v>1372</v>
      </c>
      <c r="D1275" s="21"/>
    </row>
    <row r="1276" spans="1:4" customFormat="1" x14ac:dyDescent="0.25">
      <c r="A1276" s="17" t="s">
        <v>1005</v>
      </c>
      <c r="B1276" s="17">
        <v>849</v>
      </c>
      <c r="C1276" s="16" t="s">
        <v>1373</v>
      </c>
      <c r="D1276" s="21"/>
    </row>
    <row r="1277" spans="1:4" customFormat="1" x14ac:dyDescent="0.25">
      <c r="A1277" s="17" t="s">
        <v>1005</v>
      </c>
      <c r="B1277" s="17">
        <v>850</v>
      </c>
      <c r="C1277" s="16" t="s">
        <v>1374</v>
      </c>
      <c r="D1277" s="21"/>
    </row>
    <row r="1278" spans="1:4" customFormat="1" x14ac:dyDescent="0.25">
      <c r="A1278" s="17" t="s">
        <v>1005</v>
      </c>
      <c r="B1278" s="17">
        <v>851</v>
      </c>
      <c r="C1278" s="16" t="s">
        <v>1375</v>
      </c>
      <c r="D1278" s="21"/>
    </row>
    <row r="1279" spans="1:4" customFormat="1" x14ac:dyDescent="0.25">
      <c r="A1279" s="17" t="s">
        <v>1005</v>
      </c>
      <c r="B1279" s="17">
        <v>853</v>
      </c>
      <c r="C1279" s="16" t="s">
        <v>1376</v>
      </c>
      <c r="D1279" s="21"/>
    </row>
    <row r="1280" spans="1:4" customFormat="1" x14ac:dyDescent="0.25">
      <c r="A1280" s="17" t="s">
        <v>1005</v>
      </c>
      <c r="B1280" s="17">
        <v>854</v>
      </c>
      <c r="C1280" s="16" t="s">
        <v>1377</v>
      </c>
      <c r="D1280" s="21"/>
    </row>
    <row r="1281" spans="1:4" customFormat="1" x14ac:dyDescent="0.25">
      <c r="A1281" s="17" t="s">
        <v>1005</v>
      </c>
      <c r="B1281" s="17">
        <v>855</v>
      </c>
      <c r="C1281" s="16" t="s">
        <v>1378</v>
      </c>
      <c r="D1281" s="21"/>
    </row>
    <row r="1282" spans="1:4" customFormat="1" x14ac:dyDescent="0.25">
      <c r="A1282" s="17" t="s">
        <v>1005</v>
      </c>
      <c r="B1282" s="17">
        <v>857</v>
      </c>
      <c r="C1282" s="16" t="s">
        <v>1379</v>
      </c>
      <c r="D1282" s="21"/>
    </row>
    <row r="1283" spans="1:4" customFormat="1" x14ac:dyDescent="0.25">
      <c r="A1283" s="17" t="s">
        <v>1005</v>
      </c>
      <c r="B1283" s="17">
        <v>858</v>
      </c>
      <c r="C1283" s="16" t="s">
        <v>1380</v>
      </c>
      <c r="D1283" s="21"/>
    </row>
    <row r="1284" spans="1:4" customFormat="1" x14ac:dyDescent="0.25">
      <c r="A1284" s="17" t="s">
        <v>1005</v>
      </c>
      <c r="B1284" s="17">
        <v>859</v>
      </c>
      <c r="C1284" s="16" t="s">
        <v>1381</v>
      </c>
      <c r="D1284" s="21"/>
    </row>
    <row r="1285" spans="1:4" customFormat="1" x14ac:dyDescent="0.25">
      <c r="A1285" s="17" t="s">
        <v>1005</v>
      </c>
      <c r="B1285" s="17">
        <v>863</v>
      </c>
      <c r="C1285" s="16" t="s">
        <v>1382</v>
      </c>
      <c r="D1285" s="21"/>
    </row>
    <row r="1286" spans="1:4" customFormat="1" x14ac:dyDescent="0.25">
      <c r="A1286" s="17" t="s">
        <v>1005</v>
      </c>
      <c r="B1286" s="17">
        <v>885</v>
      </c>
      <c r="C1286" s="16" t="s">
        <v>1383</v>
      </c>
      <c r="D1286" s="21"/>
    </row>
    <row r="1287" spans="1:4" customFormat="1" x14ac:dyDescent="0.25">
      <c r="A1287" s="17" t="s">
        <v>1005</v>
      </c>
      <c r="B1287" s="17">
        <v>886</v>
      </c>
      <c r="C1287" s="16" t="s">
        <v>1384</v>
      </c>
      <c r="D1287" s="21"/>
    </row>
    <row r="1288" spans="1:4" customFormat="1" x14ac:dyDescent="0.25">
      <c r="A1288" s="17" t="s">
        <v>1005</v>
      </c>
      <c r="B1288" s="17">
        <v>887</v>
      </c>
      <c r="C1288" s="16" t="s">
        <v>1385</v>
      </c>
      <c r="D1288" s="21"/>
    </row>
    <row r="1289" spans="1:4" customFormat="1" x14ac:dyDescent="0.25">
      <c r="A1289" s="17" t="s">
        <v>1005</v>
      </c>
      <c r="B1289" s="17">
        <v>889</v>
      </c>
      <c r="C1289" s="16" t="s">
        <v>1386</v>
      </c>
      <c r="D1289" s="21"/>
    </row>
    <row r="1290" spans="1:4" customFormat="1" x14ac:dyDescent="0.25">
      <c r="A1290" s="17" t="s">
        <v>1005</v>
      </c>
      <c r="B1290" s="17">
        <v>890</v>
      </c>
      <c r="C1290" s="16" t="s">
        <v>1387</v>
      </c>
      <c r="D1290" s="21"/>
    </row>
    <row r="1291" spans="1:4" customFormat="1" x14ac:dyDescent="0.25">
      <c r="A1291" s="17" t="s">
        <v>1005</v>
      </c>
      <c r="B1291" s="17">
        <v>892</v>
      </c>
      <c r="C1291" s="16" t="s">
        <v>1388</v>
      </c>
      <c r="D1291" s="21"/>
    </row>
    <row r="1292" spans="1:4" customFormat="1" x14ac:dyDescent="0.25">
      <c r="A1292" s="17" t="s">
        <v>1005</v>
      </c>
      <c r="B1292" s="17">
        <v>893</v>
      </c>
      <c r="C1292" s="16" t="s">
        <v>1389</v>
      </c>
      <c r="D1292" s="21"/>
    </row>
    <row r="1293" spans="1:4" customFormat="1" x14ac:dyDescent="0.25">
      <c r="A1293" s="17" t="s">
        <v>1005</v>
      </c>
      <c r="B1293" s="17">
        <v>895</v>
      </c>
      <c r="C1293" s="16" t="s">
        <v>1390</v>
      </c>
      <c r="D1293" s="21"/>
    </row>
    <row r="1294" spans="1:4" customFormat="1" x14ac:dyDescent="0.25">
      <c r="A1294" s="17" t="s">
        <v>1005</v>
      </c>
      <c r="B1294" s="17">
        <v>905</v>
      </c>
      <c r="C1294" s="16" t="s">
        <v>1391</v>
      </c>
      <c r="D1294" s="21"/>
    </row>
    <row r="1295" spans="1:4" customFormat="1" x14ac:dyDescent="0.25">
      <c r="A1295" s="17" t="s">
        <v>1005</v>
      </c>
      <c r="B1295" s="17">
        <v>906</v>
      </c>
      <c r="C1295" s="16" t="s">
        <v>1392</v>
      </c>
      <c r="D1295" s="21"/>
    </row>
    <row r="1296" spans="1:4" customFormat="1" x14ac:dyDescent="0.25">
      <c r="A1296" s="17" t="s">
        <v>1005</v>
      </c>
      <c r="B1296" s="17">
        <v>908</v>
      </c>
      <c r="C1296" s="16" t="s">
        <v>1393</v>
      </c>
      <c r="D1296" s="21"/>
    </row>
    <row r="1297" spans="1:4" customFormat="1" x14ac:dyDescent="0.25">
      <c r="A1297" s="17" t="s">
        <v>1005</v>
      </c>
      <c r="B1297" s="17">
        <v>909</v>
      </c>
      <c r="C1297" s="16" t="s">
        <v>1394</v>
      </c>
      <c r="D1297" s="21"/>
    </row>
    <row r="1298" spans="1:4" customFormat="1" x14ac:dyDescent="0.25">
      <c r="A1298" s="17" t="s">
        <v>1005</v>
      </c>
      <c r="B1298" s="17">
        <v>911</v>
      </c>
      <c r="C1298" s="16" t="s">
        <v>1395</v>
      </c>
      <c r="D1298" s="21"/>
    </row>
    <row r="1299" spans="1:4" customFormat="1" x14ac:dyDescent="0.25">
      <c r="A1299" s="17" t="s">
        <v>1005</v>
      </c>
      <c r="B1299" s="17">
        <v>912</v>
      </c>
      <c r="C1299" s="16" t="s">
        <v>1396</v>
      </c>
      <c r="D1299" s="21"/>
    </row>
    <row r="1300" spans="1:4" customFormat="1" x14ac:dyDescent="0.25">
      <c r="A1300" s="17" t="s">
        <v>1005</v>
      </c>
      <c r="B1300" s="17">
        <v>913</v>
      </c>
      <c r="C1300" s="16" t="s">
        <v>1397</v>
      </c>
      <c r="D1300" s="21"/>
    </row>
    <row r="1301" spans="1:4" customFormat="1" x14ac:dyDescent="0.25">
      <c r="A1301" s="17" t="s">
        <v>1005</v>
      </c>
      <c r="B1301" s="17">
        <v>915</v>
      </c>
      <c r="C1301" s="16" t="s">
        <v>1398</v>
      </c>
      <c r="D1301" s="21"/>
    </row>
    <row r="1302" spans="1:4" customFormat="1" x14ac:dyDescent="0.25">
      <c r="A1302" s="17" t="s">
        <v>1005</v>
      </c>
      <c r="B1302" s="17">
        <v>916</v>
      </c>
      <c r="C1302" s="16" t="s">
        <v>1399</v>
      </c>
      <c r="D1302" s="21"/>
    </row>
    <row r="1303" spans="1:4" customFormat="1" x14ac:dyDescent="0.25">
      <c r="A1303" s="17" t="s">
        <v>1005</v>
      </c>
      <c r="B1303" s="17">
        <v>918</v>
      </c>
      <c r="C1303" s="16" t="s">
        <v>1400</v>
      </c>
      <c r="D1303" s="21"/>
    </row>
    <row r="1304" spans="1:4" customFormat="1" x14ac:dyDescent="0.25">
      <c r="A1304" s="17" t="s">
        <v>1005</v>
      </c>
      <c r="B1304" s="17">
        <v>920</v>
      </c>
      <c r="C1304" s="16" t="s">
        <v>1401</v>
      </c>
      <c r="D1304" s="21"/>
    </row>
    <row r="1305" spans="1:4" customFormat="1" x14ac:dyDescent="0.25">
      <c r="A1305" s="17" t="s">
        <v>1005</v>
      </c>
      <c r="B1305" s="17">
        <v>921</v>
      </c>
      <c r="C1305" s="16" t="s">
        <v>1402</v>
      </c>
      <c r="D1305" s="21"/>
    </row>
    <row r="1306" spans="1:4" customFormat="1" x14ac:dyDescent="0.25">
      <c r="A1306" s="17" t="s">
        <v>1005</v>
      </c>
      <c r="B1306" s="17">
        <v>922</v>
      </c>
      <c r="C1306" s="16" t="s">
        <v>1403</v>
      </c>
      <c r="D1306" s="21"/>
    </row>
    <row r="1307" spans="1:4" customFormat="1" x14ac:dyDescent="0.25">
      <c r="A1307" s="17" t="s">
        <v>1005</v>
      </c>
      <c r="B1307" s="17">
        <v>923</v>
      </c>
      <c r="C1307" s="16" t="s">
        <v>1404</v>
      </c>
      <c r="D1307" s="21"/>
    </row>
    <row r="1308" spans="1:4" customFormat="1" x14ac:dyDescent="0.25">
      <c r="A1308" s="17" t="s">
        <v>1005</v>
      </c>
      <c r="B1308" s="17">
        <v>924</v>
      </c>
      <c r="C1308" s="16" t="s">
        <v>1405</v>
      </c>
      <c r="D1308" s="21"/>
    </row>
    <row r="1309" spans="1:4" customFormat="1" x14ac:dyDescent="0.25">
      <c r="A1309" s="17" t="s">
        <v>1005</v>
      </c>
      <c r="B1309" s="17">
        <v>925</v>
      </c>
      <c r="C1309" s="16" t="s">
        <v>1406</v>
      </c>
      <c r="D1309" s="21"/>
    </row>
    <row r="1310" spans="1:4" customFormat="1" x14ac:dyDescent="0.25">
      <c r="A1310" s="17" t="s">
        <v>1005</v>
      </c>
      <c r="B1310" s="17">
        <v>926</v>
      </c>
      <c r="C1310" s="16" t="s">
        <v>1407</v>
      </c>
      <c r="D1310" s="21"/>
    </row>
    <row r="1311" spans="1:4" customFormat="1" x14ac:dyDescent="0.25">
      <c r="A1311" s="17" t="s">
        <v>1005</v>
      </c>
      <c r="B1311" s="17">
        <v>927</v>
      </c>
      <c r="C1311" s="16" t="s">
        <v>1408</v>
      </c>
      <c r="D1311" s="21"/>
    </row>
    <row r="1312" spans="1:4" customFormat="1" x14ac:dyDescent="0.25">
      <c r="A1312" s="17" t="s">
        <v>1005</v>
      </c>
      <c r="B1312" s="17">
        <v>931</v>
      </c>
      <c r="C1312" s="16" t="s">
        <v>1409</v>
      </c>
      <c r="D1312" s="21"/>
    </row>
    <row r="1313" spans="1:4" customFormat="1" x14ac:dyDescent="0.25">
      <c r="A1313" s="17" t="s">
        <v>1005</v>
      </c>
      <c r="B1313" s="17">
        <v>933</v>
      </c>
      <c r="C1313" s="16" t="s">
        <v>1410</v>
      </c>
      <c r="D1313" s="21"/>
    </row>
    <row r="1314" spans="1:4" customFormat="1" x14ac:dyDescent="0.25">
      <c r="A1314" s="17" t="s">
        <v>1005</v>
      </c>
      <c r="B1314" s="17">
        <v>934</v>
      </c>
      <c r="C1314" s="16" t="s">
        <v>1411</v>
      </c>
      <c r="D1314" s="21"/>
    </row>
    <row r="1315" spans="1:4" customFormat="1" x14ac:dyDescent="0.25">
      <c r="A1315" s="17" t="s">
        <v>1005</v>
      </c>
      <c r="B1315" s="17">
        <v>935</v>
      </c>
      <c r="C1315" s="16" t="s">
        <v>1412</v>
      </c>
      <c r="D1315" s="21"/>
    </row>
    <row r="1316" spans="1:4" customFormat="1" x14ac:dyDescent="0.25">
      <c r="A1316" s="17" t="s">
        <v>1005</v>
      </c>
      <c r="B1316" s="17">
        <v>936</v>
      </c>
      <c r="C1316" s="16" t="s">
        <v>1413</v>
      </c>
      <c r="D1316" s="21"/>
    </row>
    <row r="1317" spans="1:4" customFormat="1" x14ac:dyDescent="0.25">
      <c r="A1317" s="17" t="s">
        <v>1005</v>
      </c>
      <c r="B1317" s="17">
        <v>941</v>
      </c>
      <c r="C1317" s="16" t="s">
        <v>1414</v>
      </c>
      <c r="D1317" s="21"/>
    </row>
    <row r="1318" spans="1:4" customFormat="1" x14ac:dyDescent="0.25">
      <c r="A1318" s="17" t="s">
        <v>1005</v>
      </c>
      <c r="B1318" s="17">
        <v>942</v>
      </c>
      <c r="C1318" s="16" t="s">
        <v>1415</v>
      </c>
      <c r="D1318" s="21"/>
    </row>
    <row r="1319" spans="1:4" customFormat="1" x14ac:dyDescent="0.25">
      <c r="A1319" s="17" t="s">
        <v>1005</v>
      </c>
      <c r="B1319" s="17">
        <v>945</v>
      </c>
      <c r="C1319" s="16" t="s">
        <v>1416</v>
      </c>
      <c r="D1319" s="21"/>
    </row>
    <row r="1320" spans="1:4" customFormat="1" x14ac:dyDescent="0.25">
      <c r="A1320" s="17" t="s">
        <v>1005</v>
      </c>
      <c r="B1320" s="17">
        <v>971</v>
      </c>
      <c r="C1320" s="16" t="s">
        <v>1417</v>
      </c>
      <c r="D1320" s="21"/>
    </row>
    <row r="1321" spans="1:4" customFormat="1" x14ac:dyDescent="0.25">
      <c r="A1321" s="17" t="s">
        <v>1005</v>
      </c>
      <c r="B1321" s="17">
        <v>972</v>
      </c>
      <c r="C1321" s="16" t="s">
        <v>1418</v>
      </c>
      <c r="D1321" s="21"/>
    </row>
    <row r="1322" spans="1:4" customFormat="1" x14ac:dyDescent="0.25">
      <c r="A1322" s="17" t="s">
        <v>1005</v>
      </c>
      <c r="B1322" s="17">
        <v>973</v>
      </c>
      <c r="C1322" s="16" t="s">
        <v>1419</v>
      </c>
      <c r="D1322" s="21"/>
    </row>
    <row r="1323" spans="1:4" customFormat="1" x14ac:dyDescent="0.25">
      <c r="A1323" s="17" t="s">
        <v>1005</v>
      </c>
      <c r="B1323" s="17">
        <v>975</v>
      </c>
      <c r="C1323" s="16" t="s">
        <v>1420</v>
      </c>
      <c r="D1323" s="21"/>
    </row>
    <row r="1324" spans="1:4" customFormat="1" x14ac:dyDescent="0.25">
      <c r="A1324" s="17" t="s">
        <v>1005</v>
      </c>
      <c r="B1324" s="17">
        <v>976</v>
      </c>
      <c r="C1324" s="16" t="s">
        <v>1421</v>
      </c>
      <c r="D1324" s="21"/>
    </row>
    <row r="1325" spans="1:4" customFormat="1" x14ac:dyDescent="0.25">
      <c r="A1325" s="17" t="s">
        <v>1005</v>
      </c>
      <c r="B1325" s="17">
        <v>977</v>
      </c>
      <c r="C1325" s="16" t="s">
        <v>1422</v>
      </c>
      <c r="D1325" s="21"/>
    </row>
    <row r="1326" spans="1:4" customFormat="1" x14ac:dyDescent="0.25">
      <c r="A1326" s="17" t="s">
        <v>1005</v>
      </c>
      <c r="B1326" s="17">
        <v>978</v>
      </c>
      <c r="C1326" s="16" t="s">
        <v>1423</v>
      </c>
      <c r="D1326" s="21"/>
    </row>
    <row r="1327" spans="1:4" customFormat="1" x14ac:dyDescent="0.25">
      <c r="A1327" s="17" t="s">
        <v>1005</v>
      </c>
      <c r="B1327" s="17">
        <v>979</v>
      </c>
      <c r="C1327" s="16" t="s">
        <v>1424</v>
      </c>
      <c r="D1327" s="21"/>
    </row>
    <row r="1328" spans="1:4" customFormat="1" x14ac:dyDescent="0.25">
      <c r="A1328" s="17" t="s">
        <v>1005</v>
      </c>
      <c r="B1328" s="17">
        <v>980</v>
      </c>
      <c r="C1328" s="16" t="s">
        <v>1425</v>
      </c>
      <c r="D1328" s="21"/>
    </row>
    <row r="1329" spans="1:4" customFormat="1" x14ac:dyDescent="0.25">
      <c r="A1329" s="17" t="s">
        <v>1005</v>
      </c>
      <c r="B1329" s="17">
        <v>981</v>
      </c>
      <c r="C1329" s="16" t="s">
        <v>1426</v>
      </c>
      <c r="D1329" s="21"/>
    </row>
    <row r="1330" spans="1:4" customFormat="1" x14ac:dyDescent="0.25">
      <c r="A1330" s="17" t="s">
        <v>1005</v>
      </c>
      <c r="B1330" s="17">
        <v>988</v>
      </c>
      <c r="C1330" s="16" t="s">
        <v>1427</v>
      </c>
      <c r="D1330" s="21"/>
    </row>
    <row r="1331" spans="1:4" customFormat="1" x14ac:dyDescent="0.25">
      <c r="A1331" s="17" t="s">
        <v>1005</v>
      </c>
      <c r="B1331" s="17">
        <v>989</v>
      </c>
      <c r="C1331" s="16" t="s">
        <v>1428</v>
      </c>
      <c r="D1331" s="21"/>
    </row>
    <row r="1332" spans="1:4" customFormat="1" x14ac:dyDescent="0.25">
      <c r="A1332" s="17" t="s">
        <v>1005</v>
      </c>
      <c r="B1332" s="17">
        <v>992</v>
      </c>
      <c r="C1332" s="16" t="s">
        <v>1429</v>
      </c>
      <c r="D1332" s="21"/>
    </row>
    <row r="1333" spans="1:4" customFormat="1" x14ac:dyDescent="0.25">
      <c r="A1333" s="16" t="s">
        <v>7</v>
      </c>
      <c r="B1333" s="17">
        <v>10</v>
      </c>
      <c r="C1333" s="16" t="s">
        <v>1430</v>
      </c>
      <c r="D1333" s="21"/>
    </row>
    <row r="1334" spans="1:4" customFormat="1" x14ac:dyDescent="0.25">
      <c r="A1334" s="16" t="s">
        <v>7</v>
      </c>
      <c r="B1334" s="17">
        <v>11</v>
      </c>
      <c r="C1334" s="16" t="s">
        <v>1431</v>
      </c>
      <c r="D1334" s="21"/>
    </row>
    <row r="1335" spans="1:4" customFormat="1" x14ac:dyDescent="0.25">
      <c r="A1335" s="16" t="s">
        <v>7</v>
      </c>
      <c r="B1335" s="17">
        <v>12</v>
      </c>
      <c r="C1335" s="16" t="s">
        <v>1432</v>
      </c>
      <c r="D1335" s="21"/>
    </row>
    <row r="1336" spans="1:4" customFormat="1" x14ac:dyDescent="0.25">
      <c r="A1336" s="16" t="s">
        <v>7</v>
      </c>
      <c r="B1336" s="17">
        <v>13</v>
      </c>
      <c r="C1336" s="16" t="s">
        <v>1433</v>
      </c>
      <c r="D1336" s="21"/>
    </row>
    <row r="1337" spans="1:4" customFormat="1" x14ac:dyDescent="0.25">
      <c r="A1337" s="16" t="s">
        <v>7</v>
      </c>
      <c r="B1337" s="17">
        <v>14</v>
      </c>
      <c r="C1337" s="16" t="s">
        <v>1434</v>
      </c>
      <c r="D1337" s="21"/>
    </row>
    <row r="1338" spans="1:4" customFormat="1" x14ac:dyDescent="0.25">
      <c r="A1338" s="16" t="s">
        <v>7</v>
      </c>
      <c r="B1338" s="17">
        <v>15</v>
      </c>
      <c r="C1338" s="16" t="s">
        <v>1435</v>
      </c>
      <c r="D1338" s="21"/>
    </row>
    <row r="1339" spans="1:4" customFormat="1" x14ac:dyDescent="0.25">
      <c r="A1339" s="16" t="s">
        <v>7</v>
      </c>
      <c r="B1339" s="17">
        <v>16</v>
      </c>
      <c r="C1339" s="16" t="s">
        <v>1436</v>
      </c>
      <c r="D1339" s="21"/>
    </row>
    <row r="1340" spans="1:4" customFormat="1" x14ac:dyDescent="0.25">
      <c r="A1340" s="16" t="s">
        <v>7</v>
      </c>
      <c r="B1340" s="17">
        <v>20</v>
      </c>
      <c r="C1340" s="16" t="s">
        <v>1437</v>
      </c>
      <c r="D1340" s="21"/>
    </row>
    <row r="1341" spans="1:4" customFormat="1" x14ac:dyDescent="0.25">
      <c r="A1341" s="16" t="s">
        <v>7</v>
      </c>
      <c r="B1341" s="17">
        <v>21</v>
      </c>
      <c r="C1341" s="16" t="s">
        <v>1438</v>
      </c>
      <c r="D1341" s="21"/>
    </row>
    <row r="1342" spans="1:4" customFormat="1" x14ac:dyDescent="0.25">
      <c r="A1342" s="16" t="s">
        <v>7</v>
      </c>
      <c r="B1342" s="17">
        <v>22</v>
      </c>
      <c r="C1342" s="16" t="s">
        <v>1432</v>
      </c>
      <c r="D1342" s="21"/>
    </row>
    <row r="1343" spans="1:4" customFormat="1" x14ac:dyDescent="0.25">
      <c r="A1343" s="16" t="s">
        <v>7</v>
      </c>
      <c r="B1343" s="17">
        <v>23</v>
      </c>
      <c r="C1343" s="16" t="s">
        <v>1433</v>
      </c>
      <c r="D1343" s="21"/>
    </row>
    <row r="1344" spans="1:4" x14ac:dyDescent="0.25">
      <c r="A1344" s="16" t="s">
        <v>7</v>
      </c>
      <c r="B1344" s="17">
        <v>24</v>
      </c>
      <c r="C1344" s="16" t="s">
        <v>1434</v>
      </c>
    </row>
    <row r="1345" spans="1:3" x14ac:dyDescent="0.25">
      <c r="A1345" s="16" t="s">
        <v>7</v>
      </c>
      <c r="B1345" s="17">
        <v>25</v>
      </c>
      <c r="C1345" s="16" t="s">
        <v>1435</v>
      </c>
    </row>
    <row r="1346" spans="1:3" x14ac:dyDescent="0.25">
      <c r="A1346" s="16" t="s">
        <v>7</v>
      </c>
      <c r="B1346" s="17">
        <v>26</v>
      </c>
      <c r="C1346" s="16" t="s">
        <v>1436</v>
      </c>
    </row>
    <row r="1347" spans="1:3" x14ac:dyDescent="0.25">
      <c r="A1347" s="22" t="s">
        <v>3059</v>
      </c>
      <c r="B1347" s="18">
        <v>1</v>
      </c>
      <c r="C1347" s="18" t="s">
        <v>1950</v>
      </c>
    </row>
    <row r="1348" spans="1:3" x14ac:dyDescent="0.25">
      <c r="A1348" s="22" t="s">
        <v>3059</v>
      </c>
      <c r="B1348" s="18">
        <v>2</v>
      </c>
      <c r="C1348" s="18" t="s">
        <v>1951</v>
      </c>
    </row>
    <row r="1349" spans="1:3" x14ac:dyDescent="0.25">
      <c r="A1349" s="22" t="s">
        <v>3059</v>
      </c>
      <c r="B1349" s="18">
        <v>3</v>
      </c>
      <c r="C1349" s="18" t="s">
        <v>1952</v>
      </c>
    </row>
    <row r="1350" spans="1:3" x14ac:dyDescent="0.25">
      <c r="A1350" s="22" t="s">
        <v>3059</v>
      </c>
      <c r="B1350" s="18">
        <v>4</v>
      </c>
      <c r="C1350" s="18" t="s">
        <v>1953</v>
      </c>
    </row>
    <row r="1351" spans="1:3" x14ac:dyDescent="0.25">
      <c r="A1351" s="22" t="s">
        <v>3059</v>
      </c>
      <c r="B1351" s="18">
        <v>5</v>
      </c>
      <c r="C1351" s="18" t="s">
        <v>1954</v>
      </c>
    </row>
    <row r="1352" spans="1:3" x14ac:dyDescent="0.25">
      <c r="A1352" s="22" t="s">
        <v>3059</v>
      </c>
      <c r="B1352" s="18">
        <v>6</v>
      </c>
      <c r="C1352" s="18" t="s">
        <v>1955</v>
      </c>
    </row>
    <row r="1353" spans="1:3" x14ac:dyDescent="0.25">
      <c r="A1353" s="22" t="s">
        <v>3059</v>
      </c>
      <c r="B1353" s="18">
        <v>7</v>
      </c>
      <c r="C1353" s="18" t="s">
        <v>1956</v>
      </c>
    </row>
    <row r="1354" spans="1:3" x14ac:dyDescent="0.25">
      <c r="A1354" s="22" t="s">
        <v>3059</v>
      </c>
      <c r="B1354" s="18">
        <v>8</v>
      </c>
      <c r="C1354" s="18" t="s">
        <v>1957</v>
      </c>
    </row>
    <row r="1355" spans="1:3" x14ac:dyDescent="0.25">
      <c r="A1355" s="22" t="s">
        <v>3059</v>
      </c>
      <c r="B1355" s="18">
        <v>9</v>
      </c>
      <c r="C1355" s="18" t="s">
        <v>1958</v>
      </c>
    </row>
    <row r="1356" spans="1:3" x14ac:dyDescent="0.25">
      <c r="A1356" s="22" t="s">
        <v>3059</v>
      </c>
      <c r="B1356" s="18">
        <v>10</v>
      </c>
      <c r="C1356" s="18" t="s">
        <v>1959</v>
      </c>
    </row>
    <row r="1357" spans="1:3" x14ac:dyDescent="0.25">
      <c r="A1357" s="22" t="s">
        <v>3059</v>
      </c>
      <c r="B1357" s="18">
        <v>11</v>
      </c>
      <c r="C1357" s="18" t="s">
        <v>1960</v>
      </c>
    </row>
    <row r="1358" spans="1:3" x14ac:dyDescent="0.25">
      <c r="A1358" s="22" t="s">
        <v>3059</v>
      </c>
      <c r="B1358" s="18">
        <v>12</v>
      </c>
      <c r="C1358" s="18" t="s">
        <v>1961</v>
      </c>
    </row>
    <row r="1359" spans="1:3" x14ac:dyDescent="0.25">
      <c r="A1359" s="22" t="s">
        <v>3059</v>
      </c>
      <c r="B1359" s="18">
        <v>13</v>
      </c>
      <c r="C1359" s="18" t="s">
        <v>1962</v>
      </c>
    </row>
    <row r="1360" spans="1:3" x14ac:dyDescent="0.25">
      <c r="A1360" s="22" t="s">
        <v>3059</v>
      </c>
      <c r="B1360" s="18">
        <v>14</v>
      </c>
      <c r="C1360" s="18" t="s">
        <v>1963</v>
      </c>
    </row>
    <row r="1361" spans="1:3" x14ac:dyDescent="0.25">
      <c r="A1361" s="22" t="s">
        <v>3059</v>
      </c>
      <c r="B1361" s="18">
        <v>15</v>
      </c>
      <c r="C1361" s="18" t="s">
        <v>1964</v>
      </c>
    </row>
    <row r="1362" spans="1:3" x14ac:dyDescent="0.25">
      <c r="A1362" s="22" t="s">
        <v>3059</v>
      </c>
      <c r="B1362" s="18">
        <v>16</v>
      </c>
      <c r="C1362" s="18" t="s">
        <v>1965</v>
      </c>
    </row>
    <row r="1363" spans="1:3" x14ac:dyDescent="0.25">
      <c r="A1363" s="22" t="s">
        <v>3059</v>
      </c>
      <c r="B1363" s="18">
        <v>17</v>
      </c>
      <c r="C1363" s="18" t="s">
        <v>1966</v>
      </c>
    </row>
    <row r="1364" spans="1:3" x14ac:dyDescent="0.25">
      <c r="A1364" s="22" t="s">
        <v>3059</v>
      </c>
      <c r="B1364" s="18">
        <v>18</v>
      </c>
      <c r="C1364" s="18" t="s">
        <v>1967</v>
      </c>
    </row>
    <row r="1365" spans="1:3" x14ac:dyDescent="0.25">
      <c r="A1365" s="22" t="s">
        <v>3059</v>
      </c>
      <c r="B1365" s="18">
        <v>19</v>
      </c>
      <c r="C1365" s="18" t="s">
        <v>1968</v>
      </c>
    </row>
    <row r="1366" spans="1:3" x14ac:dyDescent="0.25">
      <c r="A1366" s="22" t="s">
        <v>3059</v>
      </c>
      <c r="B1366" s="18">
        <v>20</v>
      </c>
      <c r="C1366" s="18" t="s">
        <v>1969</v>
      </c>
    </row>
    <row r="1367" spans="1:3" x14ac:dyDescent="0.25">
      <c r="A1367" s="22" t="s">
        <v>3059</v>
      </c>
      <c r="B1367" s="18">
        <v>21</v>
      </c>
      <c r="C1367" s="18" t="s">
        <v>1970</v>
      </c>
    </row>
    <row r="1368" spans="1:3" x14ac:dyDescent="0.25">
      <c r="A1368" s="22" t="s">
        <v>3059</v>
      </c>
      <c r="B1368" s="18">
        <v>22</v>
      </c>
      <c r="C1368" s="18" t="s">
        <v>1971</v>
      </c>
    </row>
    <row r="1369" spans="1:3" x14ac:dyDescent="0.25">
      <c r="A1369" s="22" t="s">
        <v>3059</v>
      </c>
      <c r="B1369" s="18">
        <v>23</v>
      </c>
      <c r="C1369" s="18" t="s">
        <v>1972</v>
      </c>
    </row>
    <row r="1370" spans="1:3" x14ac:dyDescent="0.25">
      <c r="A1370" s="22" t="s">
        <v>3059</v>
      </c>
      <c r="B1370" s="18">
        <v>24</v>
      </c>
      <c r="C1370" s="18" t="s">
        <v>1973</v>
      </c>
    </row>
    <row r="1371" spans="1:3" x14ac:dyDescent="0.25">
      <c r="A1371" s="22" t="s">
        <v>3059</v>
      </c>
      <c r="B1371" s="18">
        <v>25</v>
      </c>
      <c r="C1371" s="18" t="s">
        <v>1974</v>
      </c>
    </row>
    <row r="1372" spans="1:3" x14ac:dyDescent="0.25">
      <c r="A1372" s="22" t="s">
        <v>3059</v>
      </c>
      <c r="B1372" s="18">
        <v>26</v>
      </c>
      <c r="C1372" s="18" t="s">
        <v>1975</v>
      </c>
    </row>
    <row r="1373" spans="1:3" x14ac:dyDescent="0.25">
      <c r="A1373" s="22" t="s">
        <v>3059</v>
      </c>
      <c r="B1373" s="18">
        <v>27</v>
      </c>
      <c r="C1373" s="18" t="s">
        <v>1976</v>
      </c>
    </row>
    <row r="1374" spans="1:3" x14ac:dyDescent="0.25">
      <c r="A1374" s="22" t="s">
        <v>3059</v>
      </c>
      <c r="B1374" s="18">
        <v>28</v>
      </c>
      <c r="C1374" s="18" t="s">
        <v>1977</v>
      </c>
    </row>
    <row r="1375" spans="1:3" x14ac:dyDescent="0.25">
      <c r="A1375" s="22" t="s">
        <v>3059</v>
      </c>
      <c r="B1375" s="18">
        <v>29</v>
      </c>
      <c r="C1375" s="18" t="s">
        <v>1978</v>
      </c>
    </row>
    <row r="1376" spans="1:3" x14ac:dyDescent="0.25">
      <c r="A1376" s="22" t="s">
        <v>3059</v>
      </c>
      <c r="B1376" s="18">
        <v>30</v>
      </c>
      <c r="C1376" s="18" t="s">
        <v>1979</v>
      </c>
    </row>
    <row r="1377" spans="1:3" x14ac:dyDescent="0.25">
      <c r="A1377" s="22" t="s">
        <v>3059</v>
      </c>
      <c r="B1377" s="18">
        <v>31</v>
      </c>
      <c r="C1377" s="18" t="s">
        <v>1980</v>
      </c>
    </row>
    <row r="1378" spans="1:3" x14ac:dyDescent="0.25">
      <c r="A1378" s="22" t="s">
        <v>3059</v>
      </c>
      <c r="B1378" s="18">
        <v>32</v>
      </c>
      <c r="C1378" s="18" t="s">
        <v>1981</v>
      </c>
    </row>
    <row r="1379" spans="1:3" x14ac:dyDescent="0.25">
      <c r="A1379" s="22" t="s">
        <v>3059</v>
      </c>
      <c r="B1379" s="18">
        <v>33</v>
      </c>
      <c r="C1379" s="18" t="s">
        <v>1982</v>
      </c>
    </row>
    <row r="1380" spans="1:3" x14ac:dyDescent="0.25">
      <c r="A1380" s="22" t="s">
        <v>3059</v>
      </c>
      <c r="B1380" s="18">
        <v>34</v>
      </c>
      <c r="C1380" s="18" t="s">
        <v>1983</v>
      </c>
    </row>
    <row r="1381" spans="1:3" x14ac:dyDescent="0.25">
      <c r="A1381" s="22" t="s">
        <v>3059</v>
      </c>
      <c r="B1381" s="18">
        <v>35</v>
      </c>
      <c r="C1381" s="18" t="s">
        <v>1984</v>
      </c>
    </row>
    <row r="1382" spans="1:3" x14ac:dyDescent="0.25">
      <c r="A1382" s="22" t="s">
        <v>3059</v>
      </c>
      <c r="B1382" s="18">
        <v>36</v>
      </c>
      <c r="C1382" s="18" t="s">
        <v>1985</v>
      </c>
    </row>
    <row r="1383" spans="1:3" x14ac:dyDescent="0.25">
      <c r="A1383" s="22" t="s">
        <v>3059</v>
      </c>
      <c r="B1383" s="18">
        <v>37</v>
      </c>
      <c r="C1383" s="18" t="s">
        <v>1986</v>
      </c>
    </row>
    <row r="1384" spans="1:3" x14ac:dyDescent="0.25">
      <c r="A1384" s="22" t="s">
        <v>3059</v>
      </c>
      <c r="B1384" s="18">
        <v>38</v>
      </c>
      <c r="C1384" s="18" t="s">
        <v>1987</v>
      </c>
    </row>
    <row r="1385" spans="1:3" x14ac:dyDescent="0.25">
      <c r="A1385" s="22" t="s">
        <v>3059</v>
      </c>
      <c r="B1385" s="18">
        <v>39</v>
      </c>
      <c r="C1385" s="18" t="s">
        <v>1988</v>
      </c>
    </row>
    <row r="1386" spans="1:3" x14ac:dyDescent="0.25">
      <c r="A1386" s="22" t="s">
        <v>3059</v>
      </c>
      <c r="B1386" s="18">
        <v>40</v>
      </c>
      <c r="C1386" s="18" t="s">
        <v>1989</v>
      </c>
    </row>
    <row r="1387" spans="1:3" x14ac:dyDescent="0.25">
      <c r="A1387" s="22" t="s">
        <v>3059</v>
      </c>
      <c r="B1387" s="18">
        <v>41</v>
      </c>
      <c r="C1387" s="18" t="s">
        <v>1990</v>
      </c>
    </row>
    <row r="1388" spans="1:3" x14ac:dyDescent="0.25">
      <c r="A1388" s="22" t="s">
        <v>3059</v>
      </c>
      <c r="B1388" s="18">
        <v>42</v>
      </c>
      <c r="C1388" s="18" t="s">
        <v>1991</v>
      </c>
    </row>
    <row r="1389" spans="1:3" x14ac:dyDescent="0.25">
      <c r="A1389" s="22" t="s">
        <v>3059</v>
      </c>
      <c r="B1389" s="18">
        <v>43</v>
      </c>
      <c r="C1389" s="18" t="s">
        <v>1992</v>
      </c>
    </row>
    <row r="1390" spans="1:3" x14ac:dyDescent="0.25">
      <c r="A1390" s="22" t="s">
        <v>3059</v>
      </c>
      <c r="B1390" s="18">
        <v>44</v>
      </c>
      <c r="C1390" s="18" t="s">
        <v>1993</v>
      </c>
    </row>
    <row r="1391" spans="1:3" x14ac:dyDescent="0.25">
      <c r="A1391" s="22" t="s">
        <v>3059</v>
      </c>
      <c r="B1391" s="18">
        <v>45</v>
      </c>
      <c r="C1391" s="18" t="s">
        <v>1994</v>
      </c>
    </row>
    <row r="1392" spans="1:3" x14ac:dyDescent="0.25">
      <c r="A1392" s="22" t="s">
        <v>3059</v>
      </c>
      <c r="B1392" s="18">
        <v>46</v>
      </c>
      <c r="C1392" s="18" t="s">
        <v>1995</v>
      </c>
    </row>
    <row r="1393" spans="1:3" x14ac:dyDescent="0.25">
      <c r="A1393" s="22" t="s">
        <v>3059</v>
      </c>
      <c r="B1393" s="18">
        <v>47</v>
      </c>
      <c r="C1393" s="18" t="s">
        <v>1996</v>
      </c>
    </row>
    <row r="1394" spans="1:3" x14ac:dyDescent="0.25">
      <c r="A1394" s="22" t="s">
        <v>3059</v>
      </c>
      <c r="B1394" s="18">
        <v>48</v>
      </c>
      <c r="C1394" s="18" t="s">
        <v>1997</v>
      </c>
    </row>
    <row r="1395" spans="1:3" x14ac:dyDescent="0.25">
      <c r="A1395" s="22" t="s">
        <v>3059</v>
      </c>
      <c r="B1395" s="18">
        <v>49</v>
      </c>
      <c r="C1395" s="18" t="s">
        <v>1998</v>
      </c>
    </row>
    <row r="1396" spans="1:3" x14ac:dyDescent="0.25">
      <c r="A1396" s="22" t="s">
        <v>3059</v>
      </c>
      <c r="B1396" s="18">
        <v>50</v>
      </c>
      <c r="C1396" s="18" t="s">
        <v>1999</v>
      </c>
    </row>
    <row r="1397" spans="1:3" x14ac:dyDescent="0.25">
      <c r="A1397" s="22" t="s">
        <v>3059</v>
      </c>
      <c r="B1397" s="18">
        <v>51</v>
      </c>
      <c r="C1397" s="18" t="s">
        <v>2000</v>
      </c>
    </row>
    <row r="1398" spans="1:3" x14ac:dyDescent="0.25">
      <c r="A1398" s="22" t="s">
        <v>3059</v>
      </c>
      <c r="B1398" s="18">
        <v>52</v>
      </c>
      <c r="C1398" s="18" t="s">
        <v>2001</v>
      </c>
    </row>
    <row r="1399" spans="1:3" x14ac:dyDescent="0.25">
      <c r="A1399" s="22" t="s">
        <v>3059</v>
      </c>
      <c r="B1399" s="18">
        <v>53</v>
      </c>
      <c r="C1399" s="18" t="s">
        <v>2002</v>
      </c>
    </row>
    <row r="1400" spans="1:3" x14ac:dyDescent="0.25">
      <c r="A1400" s="22" t="s">
        <v>3059</v>
      </c>
      <c r="B1400" s="18">
        <v>54</v>
      </c>
      <c r="C1400" s="18" t="s">
        <v>2003</v>
      </c>
    </row>
    <row r="1401" spans="1:3" x14ac:dyDescent="0.25">
      <c r="A1401" s="22" t="s">
        <v>3059</v>
      </c>
      <c r="B1401" s="18">
        <v>55</v>
      </c>
      <c r="C1401" s="18" t="s">
        <v>2004</v>
      </c>
    </row>
    <row r="1402" spans="1:3" x14ac:dyDescent="0.25">
      <c r="A1402" s="22" t="s">
        <v>3059</v>
      </c>
      <c r="B1402" s="18">
        <v>56</v>
      </c>
      <c r="C1402" s="18" t="s">
        <v>2005</v>
      </c>
    </row>
    <row r="1403" spans="1:3" x14ac:dyDescent="0.25">
      <c r="A1403" s="22" t="s">
        <v>3059</v>
      </c>
      <c r="B1403" s="18">
        <v>57</v>
      </c>
      <c r="C1403" s="18" t="s">
        <v>2006</v>
      </c>
    </row>
    <row r="1404" spans="1:3" x14ac:dyDescent="0.25">
      <c r="A1404" s="22" t="s">
        <v>3059</v>
      </c>
      <c r="B1404" s="18">
        <v>58</v>
      </c>
      <c r="C1404" s="18" t="s">
        <v>2007</v>
      </c>
    </row>
    <row r="1405" spans="1:3" x14ac:dyDescent="0.25">
      <c r="A1405" s="22" t="s">
        <v>3059</v>
      </c>
      <c r="B1405" s="18">
        <v>59</v>
      </c>
      <c r="C1405" s="18" t="s">
        <v>2008</v>
      </c>
    </row>
    <row r="1406" spans="1:3" x14ac:dyDescent="0.25">
      <c r="A1406" s="22" t="s">
        <v>3059</v>
      </c>
      <c r="B1406" s="18">
        <v>60</v>
      </c>
      <c r="C1406" s="18" t="s">
        <v>2009</v>
      </c>
    </row>
    <row r="1407" spans="1:3" x14ac:dyDescent="0.25">
      <c r="A1407" s="22" t="s">
        <v>3059</v>
      </c>
      <c r="B1407" s="18">
        <v>61</v>
      </c>
      <c r="C1407" s="18" t="s">
        <v>2010</v>
      </c>
    </row>
    <row r="1408" spans="1:3" x14ac:dyDescent="0.25">
      <c r="A1408" s="22" t="s">
        <v>3059</v>
      </c>
      <c r="B1408" s="18">
        <v>62</v>
      </c>
      <c r="C1408" s="18" t="s">
        <v>2011</v>
      </c>
    </row>
    <row r="1409" spans="1:3" x14ac:dyDescent="0.25">
      <c r="A1409" s="22" t="s">
        <v>3059</v>
      </c>
      <c r="B1409" s="18">
        <v>63</v>
      </c>
      <c r="C1409" s="18" t="s">
        <v>2012</v>
      </c>
    </row>
    <row r="1410" spans="1:3" x14ac:dyDescent="0.25">
      <c r="A1410" s="22" t="s">
        <v>3059</v>
      </c>
      <c r="B1410" s="18">
        <v>64</v>
      </c>
      <c r="C1410" s="18" t="s">
        <v>2013</v>
      </c>
    </row>
    <row r="1411" spans="1:3" x14ac:dyDescent="0.25">
      <c r="A1411" s="22" t="s">
        <v>3059</v>
      </c>
      <c r="B1411" s="18">
        <v>65</v>
      </c>
      <c r="C1411" s="18" t="s">
        <v>2014</v>
      </c>
    </row>
    <row r="1412" spans="1:3" x14ac:dyDescent="0.25">
      <c r="A1412" s="22" t="s">
        <v>3059</v>
      </c>
      <c r="B1412" s="18">
        <v>66</v>
      </c>
      <c r="C1412" s="18" t="s">
        <v>2015</v>
      </c>
    </row>
    <row r="1413" spans="1:3" x14ac:dyDescent="0.25">
      <c r="A1413" s="22" t="s">
        <v>3059</v>
      </c>
      <c r="B1413" s="18">
        <v>67</v>
      </c>
      <c r="C1413" s="18" t="s">
        <v>2016</v>
      </c>
    </row>
    <row r="1414" spans="1:3" x14ac:dyDescent="0.25">
      <c r="A1414" s="22" t="s">
        <v>3059</v>
      </c>
      <c r="B1414" s="18">
        <v>68</v>
      </c>
      <c r="C1414" s="18" t="s">
        <v>2017</v>
      </c>
    </row>
    <row r="1415" spans="1:3" x14ac:dyDescent="0.25">
      <c r="A1415" s="22" t="s">
        <v>3059</v>
      </c>
      <c r="B1415" s="18">
        <v>69</v>
      </c>
      <c r="C1415" s="18" t="s">
        <v>2018</v>
      </c>
    </row>
    <row r="1416" spans="1:3" x14ac:dyDescent="0.25">
      <c r="A1416" s="22" t="s">
        <v>3059</v>
      </c>
      <c r="B1416" s="18">
        <v>70</v>
      </c>
      <c r="C1416" s="18" t="s">
        <v>2019</v>
      </c>
    </row>
    <row r="1417" spans="1:3" x14ac:dyDescent="0.25">
      <c r="A1417" s="22" t="s">
        <v>3059</v>
      </c>
      <c r="B1417" s="18">
        <v>71</v>
      </c>
      <c r="C1417" s="18" t="s">
        <v>2020</v>
      </c>
    </row>
    <row r="1418" spans="1:3" x14ac:dyDescent="0.25">
      <c r="A1418" s="22" t="s">
        <v>3059</v>
      </c>
      <c r="B1418" s="18">
        <v>72</v>
      </c>
      <c r="C1418" s="18" t="s">
        <v>2021</v>
      </c>
    </row>
    <row r="1419" spans="1:3" x14ac:dyDescent="0.25">
      <c r="A1419" s="22" t="s">
        <v>3059</v>
      </c>
      <c r="B1419" s="18">
        <v>73</v>
      </c>
      <c r="C1419" s="18" t="s">
        <v>2022</v>
      </c>
    </row>
    <row r="1420" spans="1:3" x14ac:dyDescent="0.25">
      <c r="A1420" s="22" t="s">
        <v>3059</v>
      </c>
      <c r="B1420" s="18">
        <v>74</v>
      </c>
      <c r="C1420" s="18" t="s">
        <v>2023</v>
      </c>
    </row>
    <row r="1421" spans="1:3" x14ac:dyDescent="0.25">
      <c r="A1421" s="22" t="s">
        <v>3059</v>
      </c>
      <c r="B1421" s="18">
        <v>75</v>
      </c>
      <c r="C1421" s="18" t="s">
        <v>2024</v>
      </c>
    </row>
    <row r="1422" spans="1:3" x14ac:dyDescent="0.25">
      <c r="A1422" s="22" t="s">
        <v>3059</v>
      </c>
      <c r="B1422" s="18">
        <v>76</v>
      </c>
      <c r="C1422" s="18" t="s">
        <v>2025</v>
      </c>
    </row>
    <row r="1423" spans="1:3" x14ac:dyDescent="0.25">
      <c r="A1423" s="22" t="s">
        <v>3059</v>
      </c>
      <c r="B1423" s="18">
        <v>77</v>
      </c>
      <c r="C1423" s="18" t="s">
        <v>2026</v>
      </c>
    </row>
    <row r="1424" spans="1:3" x14ac:dyDescent="0.25">
      <c r="A1424" s="22" t="s">
        <v>3059</v>
      </c>
      <c r="B1424" s="18">
        <v>78</v>
      </c>
      <c r="C1424" s="18" t="s">
        <v>2027</v>
      </c>
    </row>
    <row r="1425" spans="1:3" x14ac:dyDescent="0.25">
      <c r="A1425" s="22" t="s">
        <v>3059</v>
      </c>
      <c r="B1425" s="18">
        <v>79</v>
      </c>
      <c r="C1425" s="18" t="s">
        <v>2028</v>
      </c>
    </row>
    <row r="1426" spans="1:3" x14ac:dyDescent="0.25">
      <c r="A1426" s="22" t="s">
        <v>3059</v>
      </c>
      <c r="B1426" s="18">
        <v>80</v>
      </c>
      <c r="C1426" s="18" t="s">
        <v>2029</v>
      </c>
    </row>
    <row r="1427" spans="1:3" x14ac:dyDescent="0.25">
      <c r="A1427" s="22" t="s">
        <v>3059</v>
      </c>
      <c r="B1427" s="18">
        <v>81</v>
      </c>
      <c r="C1427" s="18" t="s">
        <v>2030</v>
      </c>
    </row>
    <row r="1428" spans="1:3" x14ac:dyDescent="0.25">
      <c r="A1428" s="22" t="s">
        <v>3059</v>
      </c>
      <c r="B1428" s="18">
        <v>82</v>
      </c>
      <c r="C1428" s="18" t="s">
        <v>2031</v>
      </c>
    </row>
    <row r="1429" spans="1:3" x14ac:dyDescent="0.25">
      <c r="A1429" s="22" t="s">
        <v>3059</v>
      </c>
      <c r="B1429" s="18">
        <v>83</v>
      </c>
      <c r="C1429" s="18" t="s">
        <v>2032</v>
      </c>
    </row>
    <row r="1430" spans="1:3" x14ac:dyDescent="0.25">
      <c r="A1430" s="22" t="s">
        <v>3059</v>
      </c>
      <c r="B1430" s="18">
        <v>84</v>
      </c>
      <c r="C1430" s="18" t="s">
        <v>2033</v>
      </c>
    </row>
    <row r="1431" spans="1:3" x14ac:dyDescent="0.25">
      <c r="A1431" s="22" t="s">
        <v>3059</v>
      </c>
      <c r="B1431" s="18">
        <v>85</v>
      </c>
      <c r="C1431" s="18" t="s">
        <v>2034</v>
      </c>
    </row>
    <row r="1432" spans="1:3" x14ac:dyDescent="0.25">
      <c r="A1432" s="22" t="s">
        <v>3059</v>
      </c>
      <c r="B1432" s="18">
        <v>86</v>
      </c>
      <c r="C1432" s="18" t="s">
        <v>2035</v>
      </c>
    </row>
    <row r="1433" spans="1:3" x14ac:dyDescent="0.25">
      <c r="A1433" s="22" t="s">
        <v>3059</v>
      </c>
      <c r="B1433" s="18">
        <v>87</v>
      </c>
      <c r="C1433" s="18" t="s">
        <v>2036</v>
      </c>
    </row>
    <row r="1434" spans="1:3" x14ac:dyDescent="0.25">
      <c r="A1434" s="22" t="s">
        <v>3059</v>
      </c>
      <c r="B1434" s="18">
        <v>88</v>
      </c>
      <c r="C1434" s="18" t="s">
        <v>2037</v>
      </c>
    </row>
    <row r="1435" spans="1:3" x14ac:dyDescent="0.25">
      <c r="A1435" s="22" t="s">
        <v>3059</v>
      </c>
      <c r="B1435" s="18">
        <v>89</v>
      </c>
      <c r="C1435" s="18" t="s">
        <v>2038</v>
      </c>
    </row>
    <row r="1436" spans="1:3" x14ac:dyDescent="0.25">
      <c r="A1436" s="22" t="s">
        <v>3059</v>
      </c>
      <c r="B1436" s="18">
        <v>90</v>
      </c>
      <c r="C1436" s="18" t="s">
        <v>2039</v>
      </c>
    </row>
    <row r="1437" spans="1:3" x14ac:dyDescent="0.25">
      <c r="A1437" s="22" t="s">
        <v>3059</v>
      </c>
      <c r="B1437" s="18">
        <v>91</v>
      </c>
      <c r="C1437" s="18" t="s">
        <v>2040</v>
      </c>
    </row>
    <row r="1438" spans="1:3" x14ac:dyDescent="0.25">
      <c r="A1438" s="22" t="s">
        <v>3059</v>
      </c>
      <c r="B1438" s="18">
        <v>92</v>
      </c>
      <c r="C1438" s="18" t="s">
        <v>2041</v>
      </c>
    </row>
    <row r="1439" spans="1:3" x14ac:dyDescent="0.25">
      <c r="A1439" s="22" t="s">
        <v>3059</v>
      </c>
      <c r="B1439" s="18">
        <v>93</v>
      </c>
      <c r="C1439" s="18" t="s">
        <v>2042</v>
      </c>
    </row>
    <row r="1440" spans="1:3" x14ac:dyDescent="0.25">
      <c r="A1440" s="22" t="s">
        <v>3059</v>
      </c>
      <c r="B1440" s="18">
        <v>94</v>
      </c>
      <c r="C1440" s="18" t="s">
        <v>2043</v>
      </c>
    </row>
    <row r="1441" spans="1:3" x14ac:dyDescent="0.25">
      <c r="A1441" s="22" t="s">
        <v>3059</v>
      </c>
      <c r="B1441" s="18">
        <v>95</v>
      </c>
      <c r="C1441" s="18" t="s">
        <v>2044</v>
      </c>
    </row>
    <row r="1442" spans="1:3" x14ac:dyDescent="0.25">
      <c r="A1442" s="22" t="s">
        <v>3059</v>
      </c>
      <c r="B1442" s="18">
        <v>96</v>
      </c>
      <c r="C1442" s="18" t="s">
        <v>2045</v>
      </c>
    </row>
    <row r="1443" spans="1:3" x14ac:dyDescent="0.25">
      <c r="A1443" s="22" t="s">
        <v>3059</v>
      </c>
      <c r="B1443" s="18">
        <v>97</v>
      </c>
      <c r="C1443" s="18" t="s">
        <v>2046</v>
      </c>
    </row>
    <row r="1444" spans="1:3" x14ac:dyDescent="0.25">
      <c r="A1444" s="22" t="s">
        <v>3059</v>
      </c>
      <c r="B1444" s="18">
        <v>98</v>
      </c>
      <c r="C1444" s="18" t="s">
        <v>2047</v>
      </c>
    </row>
    <row r="1445" spans="1:3" x14ac:dyDescent="0.25">
      <c r="A1445" s="22" t="s">
        <v>3059</v>
      </c>
      <c r="B1445" s="18">
        <v>99</v>
      </c>
      <c r="C1445" s="18" t="s">
        <v>2048</v>
      </c>
    </row>
    <row r="1446" spans="1:3" x14ac:dyDescent="0.25">
      <c r="A1446" s="22" t="s">
        <v>3059</v>
      </c>
      <c r="B1446" s="18">
        <v>100</v>
      </c>
      <c r="C1446" s="18" t="s">
        <v>2049</v>
      </c>
    </row>
    <row r="1447" spans="1:3" x14ac:dyDescent="0.25">
      <c r="A1447" s="22" t="s">
        <v>3059</v>
      </c>
      <c r="B1447" s="18">
        <v>101</v>
      </c>
      <c r="C1447" s="18" t="s">
        <v>2050</v>
      </c>
    </row>
    <row r="1448" spans="1:3" x14ac:dyDescent="0.25">
      <c r="A1448" s="22" t="s">
        <v>3059</v>
      </c>
      <c r="B1448" s="18">
        <v>102</v>
      </c>
      <c r="C1448" s="18" t="s">
        <v>2051</v>
      </c>
    </row>
    <row r="1449" spans="1:3" x14ac:dyDescent="0.25">
      <c r="A1449" s="22" t="s">
        <v>3059</v>
      </c>
      <c r="B1449" s="18">
        <v>103</v>
      </c>
      <c r="C1449" s="18" t="s">
        <v>2052</v>
      </c>
    </row>
    <row r="1450" spans="1:3" x14ac:dyDescent="0.25">
      <c r="A1450" s="22" t="s">
        <v>3059</v>
      </c>
      <c r="B1450" s="18">
        <v>104</v>
      </c>
      <c r="C1450" s="18" t="s">
        <v>2053</v>
      </c>
    </row>
    <row r="1451" spans="1:3" x14ac:dyDescent="0.25">
      <c r="A1451" s="22" t="s">
        <v>3059</v>
      </c>
      <c r="B1451" s="18">
        <v>105</v>
      </c>
      <c r="C1451" s="18" t="s">
        <v>2054</v>
      </c>
    </row>
    <row r="1452" spans="1:3" x14ac:dyDescent="0.25">
      <c r="A1452" s="22" t="s">
        <v>3059</v>
      </c>
      <c r="B1452" s="18">
        <v>106</v>
      </c>
      <c r="C1452" s="18" t="s">
        <v>2055</v>
      </c>
    </row>
    <row r="1453" spans="1:3" x14ac:dyDescent="0.25">
      <c r="A1453" s="22" t="s">
        <v>3059</v>
      </c>
      <c r="B1453" s="18">
        <v>107</v>
      </c>
      <c r="C1453" s="18" t="s">
        <v>2056</v>
      </c>
    </row>
    <row r="1454" spans="1:3" x14ac:dyDescent="0.25">
      <c r="A1454" s="22" t="s">
        <v>3059</v>
      </c>
      <c r="B1454" s="18">
        <v>108</v>
      </c>
      <c r="C1454" s="18" t="s">
        <v>2057</v>
      </c>
    </row>
    <row r="1455" spans="1:3" x14ac:dyDescent="0.25">
      <c r="A1455" s="22" t="s">
        <v>3059</v>
      </c>
      <c r="B1455" s="18">
        <v>109</v>
      </c>
      <c r="C1455" s="18" t="s">
        <v>2058</v>
      </c>
    </row>
    <row r="1456" spans="1:3" x14ac:dyDescent="0.25">
      <c r="A1456" s="22" t="s">
        <v>3059</v>
      </c>
      <c r="B1456" s="18">
        <v>110</v>
      </c>
      <c r="C1456" s="18" t="s">
        <v>2059</v>
      </c>
    </row>
    <row r="1457" spans="1:3" x14ac:dyDescent="0.25">
      <c r="A1457" s="22" t="s">
        <v>3059</v>
      </c>
      <c r="B1457" s="18">
        <v>111</v>
      </c>
      <c r="C1457" s="18" t="s">
        <v>2060</v>
      </c>
    </row>
    <row r="1458" spans="1:3" x14ac:dyDescent="0.25">
      <c r="A1458" s="22" t="s">
        <v>3059</v>
      </c>
      <c r="B1458" s="18">
        <v>112</v>
      </c>
      <c r="C1458" s="18" t="s">
        <v>2061</v>
      </c>
    </row>
    <row r="1459" spans="1:3" x14ac:dyDescent="0.25">
      <c r="A1459" s="22" t="s">
        <v>3059</v>
      </c>
      <c r="B1459" s="18">
        <v>113</v>
      </c>
      <c r="C1459" s="18" t="s">
        <v>2062</v>
      </c>
    </row>
    <row r="1460" spans="1:3" x14ac:dyDescent="0.25">
      <c r="A1460" s="22" t="s">
        <v>3059</v>
      </c>
      <c r="B1460" s="18">
        <v>114</v>
      </c>
      <c r="C1460" s="18" t="s">
        <v>2063</v>
      </c>
    </row>
    <row r="1461" spans="1:3" x14ac:dyDescent="0.25">
      <c r="A1461" s="22" t="s">
        <v>3059</v>
      </c>
      <c r="B1461" s="18">
        <v>115</v>
      </c>
      <c r="C1461" s="18" t="s">
        <v>2064</v>
      </c>
    </row>
    <row r="1462" spans="1:3" x14ac:dyDescent="0.25">
      <c r="A1462" s="22" t="s">
        <v>3059</v>
      </c>
      <c r="B1462" s="18">
        <v>116</v>
      </c>
      <c r="C1462" s="18" t="s">
        <v>2065</v>
      </c>
    </row>
    <row r="1463" spans="1:3" x14ac:dyDescent="0.25">
      <c r="A1463" s="22" t="s">
        <v>3059</v>
      </c>
      <c r="B1463" s="18">
        <v>117</v>
      </c>
      <c r="C1463" s="18" t="s">
        <v>2066</v>
      </c>
    </row>
    <row r="1464" spans="1:3" x14ac:dyDescent="0.25">
      <c r="A1464" s="22" t="s">
        <v>3059</v>
      </c>
      <c r="B1464" s="18">
        <v>118</v>
      </c>
      <c r="C1464" s="18" t="s">
        <v>2067</v>
      </c>
    </row>
    <row r="1465" spans="1:3" x14ac:dyDescent="0.25">
      <c r="A1465" s="22" t="s">
        <v>3059</v>
      </c>
      <c r="B1465" s="18">
        <v>119</v>
      </c>
      <c r="C1465" s="18" t="s">
        <v>2068</v>
      </c>
    </row>
    <row r="1466" spans="1:3" x14ac:dyDescent="0.25">
      <c r="A1466" s="22" t="s">
        <v>3059</v>
      </c>
      <c r="B1466" s="18">
        <v>120</v>
      </c>
      <c r="C1466" s="18" t="s">
        <v>2069</v>
      </c>
    </row>
    <row r="1467" spans="1:3" x14ac:dyDescent="0.25">
      <c r="A1467" s="22" t="s">
        <v>3059</v>
      </c>
      <c r="B1467" s="18">
        <v>121</v>
      </c>
      <c r="C1467" s="18" t="s">
        <v>2070</v>
      </c>
    </row>
    <row r="1468" spans="1:3" x14ac:dyDescent="0.25">
      <c r="A1468" s="22" t="s">
        <v>3059</v>
      </c>
      <c r="B1468" s="18">
        <v>122</v>
      </c>
      <c r="C1468" s="18" t="s">
        <v>2071</v>
      </c>
    </row>
    <row r="1469" spans="1:3" x14ac:dyDescent="0.25">
      <c r="A1469" s="22" t="s">
        <v>3059</v>
      </c>
      <c r="B1469" s="18">
        <v>123</v>
      </c>
      <c r="C1469" s="18" t="s">
        <v>2072</v>
      </c>
    </row>
    <row r="1470" spans="1:3" x14ac:dyDescent="0.25">
      <c r="A1470" s="22" t="s">
        <v>3059</v>
      </c>
      <c r="B1470" s="18">
        <v>124</v>
      </c>
      <c r="C1470" s="18" t="s">
        <v>2073</v>
      </c>
    </row>
    <row r="1471" spans="1:3" x14ac:dyDescent="0.25">
      <c r="A1471" s="22" t="s">
        <v>3059</v>
      </c>
      <c r="B1471" s="18">
        <v>125</v>
      </c>
      <c r="C1471" s="18" t="s">
        <v>2074</v>
      </c>
    </row>
    <row r="1472" spans="1:3" x14ac:dyDescent="0.25">
      <c r="A1472" s="22" t="s">
        <v>3059</v>
      </c>
      <c r="B1472" s="18">
        <v>126</v>
      </c>
      <c r="C1472" s="18" t="s">
        <v>2075</v>
      </c>
    </row>
    <row r="1473" spans="1:3" x14ac:dyDescent="0.25">
      <c r="A1473" s="22" t="s">
        <v>3059</v>
      </c>
      <c r="B1473" s="18">
        <v>127</v>
      </c>
      <c r="C1473" s="18" t="s">
        <v>2076</v>
      </c>
    </row>
    <row r="1474" spans="1:3" x14ac:dyDescent="0.25">
      <c r="A1474" s="22" t="s">
        <v>3059</v>
      </c>
      <c r="B1474" s="18">
        <v>128</v>
      </c>
      <c r="C1474" s="18" t="s">
        <v>2077</v>
      </c>
    </row>
    <row r="1475" spans="1:3" x14ac:dyDescent="0.25">
      <c r="A1475" s="22" t="s">
        <v>3059</v>
      </c>
      <c r="B1475" s="18">
        <v>129</v>
      </c>
      <c r="C1475" s="18" t="s">
        <v>2078</v>
      </c>
    </row>
    <row r="1476" spans="1:3" x14ac:dyDescent="0.25">
      <c r="A1476" s="22" t="s">
        <v>3059</v>
      </c>
      <c r="B1476" s="18">
        <v>130</v>
      </c>
      <c r="C1476" s="18" t="s">
        <v>2079</v>
      </c>
    </row>
    <row r="1477" spans="1:3" x14ac:dyDescent="0.25">
      <c r="A1477" s="22" t="s">
        <v>3059</v>
      </c>
      <c r="B1477" s="18">
        <v>131</v>
      </c>
      <c r="C1477" s="18" t="s">
        <v>2080</v>
      </c>
    </row>
    <row r="1478" spans="1:3" x14ac:dyDescent="0.25">
      <c r="A1478" s="22" t="s">
        <v>3059</v>
      </c>
      <c r="B1478" s="18">
        <v>132</v>
      </c>
      <c r="C1478" s="18" t="s">
        <v>2081</v>
      </c>
    </row>
    <row r="1479" spans="1:3" x14ac:dyDescent="0.25">
      <c r="A1479" s="22" t="s">
        <v>3059</v>
      </c>
      <c r="B1479" s="18">
        <v>133</v>
      </c>
      <c r="C1479" s="18" t="s">
        <v>2082</v>
      </c>
    </row>
    <row r="1480" spans="1:3" x14ac:dyDescent="0.25">
      <c r="A1480" s="22" t="s">
        <v>3059</v>
      </c>
      <c r="B1480" s="18">
        <v>134</v>
      </c>
      <c r="C1480" s="18" t="s">
        <v>2083</v>
      </c>
    </row>
    <row r="1481" spans="1:3" x14ac:dyDescent="0.25">
      <c r="A1481" s="22" t="s">
        <v>3059</v>
      </c>
      <c r="B1481" s="18">
        <v>135</v>
      </c>
      <c r="C1481" s="18" t="s">
        <v>2084</v>
      </c>
    </row>
    <row r="1482" spans="1:3" x14ac:dyDescent="0.25">
      <c r="A1482" s="22" t="s">
        <v>3059</v>
      </c>
      <c r="B1482" s="18">
        <v>136</v>
      </c>
      <c r="C1482" s="18" t="s">
        <v>2085</v>
      </c>
    </row>
    <row r="1483" spans="1:3" x14ac:dyDescent="0.25">
      <c r="A1483" s="22" t="s">
        <v>3059</v>
      </c>
      <c r="B1483" s="18">
        <v>137</v>
      </c>
      <c r="C1483" s="18" t="s">
        <v>2086</v>
      </c>
    </row>
    <row r="1484" spans="1:3" x14ac:dyDescent="0.25">
      <c r="A1484" s="22" t="s">
        <v>3059</v>
      </c>
      <c r="B1484" s="18">
        <v>138</v>
      </c>
      <c r="C1484" s="18" t="s">
        <v>2087</v>
      </c>
    </row>
    <row r="1485" spans="1:3" x14ac:dyDescent="0.25">
      <c r="A1485" s="22" t="s">
        <v>3059</v>
      </c>
      <c r="B1485" s="18">
        <v>139</v>
      </c>
      <c r="C1485" s="18" t="s">
        <v>2088</v>
      </c>
    </row>
    <row r="1486" spans="1:3" x14ac:dyDescent="0.25">
      <c r="A1486" s="22" t="s">
        <v>3059</v>
      </c>
      <c r="B1486" s="18">
        <v>140</v>
      </c>
      <c r="C1486" s="18" t="s">
        <v>2089</v>
      </c>
    </row>
    <row r="1487" spans="1:3" x14ac:dyDescent="0.25">
      <c r="A1487" s="22" t="s">
        <v>3059</v>
      </c>
      <c r="B1487" s="18">
        <v>141</v>
      </c>
      <c r="C1487" s="18" t="s">
        <v>2090</v>
      </c>
    </row>
    <row r="1488" spans="1:3" x14ac:dyDescent="0.25">
      <c r="A1488" s="22" t="s">
        <v>3059</v>
      </c>
      <c r="B1488" s="18">
        <v>142</v>
      </c>
      <c r="C1488" s="18" t="s">
        <v>2091</v>
      </c>
    </row>
    <row r="1489" spans="1:3" x14ac:dyDescent="0.25">
      <c r="A1489" s="22" t="s">
        <v>3059</v>
      </c>
      <c r="B1489" s="18">
        <v>143</v>
      </c>
      <c r="C1489" s="18" t="s">
        <v>2092</v>
      </c>
    </row>
    <row r="1490" spans="1:3" x14ac:dyDescent="0.25">
      <c r="A1490" s="22" t="s">
        <v>3059</v>
      </c>
      <c r="B1490" s="18">
        <v>144</v>
      </c>
      <c r="C1490" s="18" t="s">
        <v>2093</v>
      </c>
    </row>
    <row r="1491" spans="1:3" x14ac:dyDescent="0.25">
      <c r="A1491" s="22" t="s">
        <v>3059</v>
      </c>
      <c r="B1491" s="18">
        <v>145</v>
      </c>
      <c r="C1491" s="18" t="s">
        <v>2094</v>
      </c>
    </row>
    <row r="1492" spans="1:3" x14ac:dyDescent="0.25">
      <c r="A1492" s="22" t="s">
        <v>3059</v>
      </c>
      <c r="B1492" s="18">
        <v>146</v>
      </c>
      <c r="C1492" s="18" t="s">
        <v>2095</v>
      </c>
    </row>
    <row r="1493" spans="1:3" x14ac:dyDescent="0.25">
      <c r="A1493" s="22" t="s">
        <v>3059</v>
      </c>
      <c r="B1493" s="18">
        <v>147</v>
      </c>
      <c r="C1493" s="18" t="s">
        <v>2096</v>
      </c>
    </row>
    <row r="1494" spans="1:3" x14ac:dyDescent="0.25">
      <c r="A1494" s="22" t="s">
        <v>3059</v>
      </c>
      <c r="B1494" s="18">
        <v>148</v>
      </c>
      <c r="C1494" s="18" t="s">
        <v>2097</v>
      </c>
    </row>
    <row r="1495" spans="1:3" x14ac:dyDescent="0.25">
      <c r="A1495" s="22" t="s">
        <v>3059</v>
      </c>
      <c r="B1495" s="18">
        <v>149</v>
      </c>
      <c r="C1495" s="18" t="s">
        <v>2098</v>
      </c>
    </row>
    <row r="1496" spans="1:3" x14ac:dyDescent="0.25">
      <c r="A1496" s="22" t="s">
        <v>3059</v>
      </c>
      <c r="B1496" s="18">
        <v>150</v>
      </c>
      <c r="C1496" s="18" t="s">
        <v>2099</v>
      </c>
    </row>
    <row r="1497" spans="1:3" x14ac:dyDescent="0.25">
      <c r="A1497" s="22" t="s">
        <v>3059</v>
      </c>
      <c r="B1497" s="18">
        <v>151</v>
      </c>
      <c r="C1497" s="18" t="s">
        <v>2100</v>
      </c>
    </row>
    <row r="1498" spans="1:3" x14ac:dyDescent="0.25">
      <c r="A1498" s="22" t="s">
        <v>3059</v>
      </c>
      <c r="B1498" s="18">
        <v>152</v>
      </c>
      <c r="C1498" s="18" t="s">
        <v>2101</v>
      </c>
    </row>
    <row r="1499" spans="1:3" x14ac:dyDescent="0.25">
      <c r="A1499" s="22" t="s">
        <v>3059</v>
      </c>
      <c r="B1499" s="18">
        <v>153</v>
      </c>
      <c r="C1499" s="18" t="s">
        <v>2102</v>
      </c>
    </row>
    <row r="1500" spans="1:3" x14ac:dyDescent="0.25">
      <c r="A1500" s="22" t="s">
        <v>3059</v>
      </c>
      <c r="B1500" s="18">
        <v>154</v>
      </c>
      <c r="C1500" s="18" t="s">
        <v>2103</v>
      </c>
    </row>
    <row r="1501" spans="1:3" x14ac:dyDescent="0.25">
      <c r="A1501" s="22" t="s">
        <v>3059</v>
      </c>
      <c r="B1501" s="18">
        <v>155</v>
      </c>
      <c r="C1501" s="18" t="s">
        <v>2104</v>
      </c>
    </row>
    <row r="1502" spans="1:3" x14ac:dyDescent="0.25">
      <c r="A1502" s="22" t="s">
        <v>3059</v>
      </c>
      <c r="B1502" s="18">
        <v>156</v>
      </c>
      <c r="C1502" s="18" t="s">
        <v>2105</v>
      </c>
    </row>
    <row r="1503" spans="1:3" x14ac:dyDescent="0.25">
      <c r="A1503" s="22" t="s">
        <v>3059</v>
      </c>
      <c r="B1503" s="18">
        <v>157</v>
      </c>
      <c r="C1503" s="18" t="s">
        <v>2106</v>
      </c>
    </row>
    <row r="1504" spans="1:3" x14ac:dyDescent="0.25">
      <c r="A1504" s="22" t="s">
        <v>3059</v>
      </c>
      <c r="B1504" s="18">
        <v>158</v>
      </c>
      <c r="C1504" s="18" t="s">
        <v>2107</v>
      </c>
    </row>
    <row r="1505" spans="1:3" x14ac:dyDescent="0.25">
      <c r="A1505" s="22" t="s">
        <v>3059</v>
      </c>
      <c r="B1505" s="18">
        <v>159</v>
      </c>
      <c r="C1505" s="18" t="s">
        <v>2108</v>
      </c>
    </row>
    <row r="1506" spans="1:3" x14ac:dyDescent="0.25">
      <c r="A1506" s="22" t="s">
        <v>3059</v>
      </c>
      <c r="B1506" s="18">
        <v>160</v>
      </c>
      <c r="C1506" s="18" t="s">
        <v>2109</v>
      </c>
    </row>
    <row r="1507" spans="1:3" x14ac:dyDescent="0.25">
      <c r="A1507" s="22" t="s">
        <v>3059</v>
      </c>
      <c r="B1507" s="18">
        <v>161</v>
      </c>
      <c r="C1507" s="18" t="s">
        <v>2110</v>
      </c>
    </row>
    <row r="1508" spans="1:3" x14ac:dyDescent="0.25">
      <c r="A1508" s="22" t="s">
        <v>3059</v>
      </c>
      <c r="B1508" s="18">
        <v>162</v>
      </c>
      <c r="C1508" s="18" t="s">
        <v>2111</v>
      </c>
    </row>
    <row r="1509" spans="1:3" x14ac:dyDescent="0.25">
      <c r="A1509" s="22" t="s">
        <v>3059</v>
      </c>
      <c r="B1509" s="18">
        <v>163</v>
      </c>
      <c r="C1509" s="18" t="s">
        <v>2112</v>
      </c>
    </row>
    <row r="1510" spans="1:3" x14ac:dyDescent="0.25">
      <c r="A1510" s="22" t="s">
        <v>3059</v>
      </c>
      <c r="B1510" s="18">
        <v>164</v>
      </c>
      <c r="C1510" s="18" t="s">
        <v>2113</v>
      </c>
    </row>
    <row r="1511" spans="1:3" x14ac:dyDescent="0.25">
      <c r="A1511" s="22" t="s">
        <v>3059</v>
      </c>
      <c r="B1511" s="18">
        <v>165</v>
      </c>
      <c r="C1511" s="18" t="s">
        <v>2114</v>
      </c>
    </row>
    <row r="1512" spans="1:3" x14ac:dyDescent="0.25">
      <c r="A1512" s="22" t="s">
        <v>3059</v>
      </c>
      <c r="B1512" s="18">
        <v>166</v>
      </c>
      <c r="C1512" s="18" t="s">
        <v>2115</v>
      </c>
    </row>
    <row r="1513" spans="1:3" x14ac:dyDescent="0.25">
      <c r="A1513" s="22" t="s">
        <v>3059</v>
      </c>
      <c r="B1513" s="18">
        <v>167</v>
      </c>
      <c r="C1513" s="18" t="s">
        <v>2116</v>
      </c>
    </row>
    <row r="1514" spans="1:3" x14ac:dyDescent="0.25">
      <c r="A1514" s="22" t="s">
        <v>3059</v>
      </c>
      <c r="B1514" s="18">
        <v>168</v>
      </c>
      <c r="C1514" s="18" t="s">
        <v>2117</v>
      </c>
    </row>
    <row r="1515" spans="1:3" x14ac:dyDescent="0.25">
      <c r="A1515" s="22" t="s">
        <v>3059</v>
      </c>
      <c r="B1515" s="18">
        <v>169</v>
      </c>
      <c r="C1515" s="18" t="s">
        <v>2118</v>
      </c>
    </row>
    <row r="1516" spans="1:3" x14ac:dyDescent="0.25">
      <c r="A1516" s="22" t="s">
        <v>3059</v>
      </c>
      <c r="B1516" s="18">
        <v>170</v>
      </c>
      <c r="C1516" s="18" t="s">
        <v>2119</v>
      </c>
    </row>
    <row r="1517" spans="1:3" x14ac:dyDescent="0.25">
      <c r="A1517" s="22" t="s">
        <v>3059</v>
      </c>
      <c r="B1517" s="18">
        <v>171</v>
      </c>
      <c r="C1517" s="18" t="s">
        <v>2120</v>
      </c>
    </row>
    <row r="1518" spans="1:3" x14ac:dyDescent="0.25">
      <c r="A1518" s="22" t="s">
        <v>3059</v>
      </c>
      <c r="B1518" s="18">
        <v>172</v>
      </c>
      <c r="C1518" s="18" t="s">
        <v>2121</v>
      </c>
    </row>
    <row r="1519" spans="1:3" x14ac:dyDescent="0.25">
      <c r="A1519" s="22" t="s">
        <v>3059</v>
      </c>
      <c r="B1519" s="18">
        <v>173</v>
      </c>
      <c r="C1519" s="18" t="s">
        <v>2122</v>
      </c>
    </row>
    <row r="1520" spans="1:3" x14ac:dyDescent="0.25">
      <c r="A1520" s="22" t="s">
        <v>3059</v>
      </c>
      <c r="B1520" s="18">
        <v>174</v>
      </c>
      <c r="C1520" s="18" t="s">
        <v>2123</v>
      </c>
    </row>
    <row r="1521" spans="1:3" x14ac:dyDescent="0.25">
      <c r="A1521" s="22" t="s">
        <v>3059</v>
      </c>
      <c r="B1521" s="18">
        <v>175</v>
      </c>
      <c r="C1521" s="18" t="s">
        <v>2124</v>
      </c>
    </row>
    <row r="1522" spans="1:3" x14ac:dyDescent="0.25">
      <c r="A1522" s="22" t="s">
        <v>3059</v>
      </c>
      <c r="B1522" s="18">
        <v>176</v>
      </c>
      <c r="C1522" s="18" t="s">
        <v>2125</v>
      </c>
    </row>
    <row r="1523" spans="1:3" x14ac:dyDescent="0.25">
      <c r="A1523" s="22" t="s">
        <v>3059</v>
      </c>
      <c r="B1523" s="18">
        <v>177</v>
      </c>
      <c r="C1523" s="18" t="s">
        <v>2126</v>
      </c>
    </row>
    <row r="1524" spans="1:3" x14ac:dyDescent="0.25">
      <c r="A1524" s="22" t="s">
        <v>3059</v>
      </c>
      <c r="B1524" s="18">
        <v>178</v>
      </c>
      <c r="C1524" s="18" t="s">
        <v>2127</v>
      </c>
    </row>
    <row r="1525" spans="1:3" x14ac:dyDescent="0.25">
      <c r="A1525" s="22" t="s">
        <v>3059</v>
      </c>
      <c r="B1525" s="18">
        <v>179</v>
      </c>
      <c r="C1525" s="18" t="s">
        <v>2128</v>
      </c>
    </row>
    <row r="1526" spans="1:3" x14ac:dyDescent="0.25">
      <c r="A1526" s="22" t="s">
        <v>3059</v>
      </c>
      <c r="B1526" s="18">
        <v>180</v>
      </c>
      <c r="C1526" s="18" t="s">
        <v>2129</v>
      </c>
    </row>
    <row r="1527" spans="1:3" x14ac:dyDescent="0.25">
      <c r="A1527" s="22" t="s">
        <v>3059</v>
      </c>
      <c r="B1527" s="18">
        <v>181</v>
      </c>
      <c r="C1527" s="18" t="s">
        <v>2130</v>
      </c>
    </row>
    <row r="1528" spans="1:3" x14ac:dyDescent="0.25">
      <c r="A1528" s="22" t="s">
        <v>3059</v>
      </c>
      <c r="B1528" s="18">
        <v>182</v>
      </c>
      <c r="C1528" s="18" t="s">
        <v>2131</v>
      </c>
    </row>
    <row r="1529" spans="1:3" x14ac:dyDescent="0.25">
      <c r="A1529" s="22" t="s">
        <v>3059</v>
      </c>
      <c r="B1529" s="18">
        <v>183</v>
      </c>
      <c r="C1529" s="18" t="s">
        <v>2132</v>
      </c>
    </row>
    <row r="1530" spans="1:3" x14ac:dyDescent="0.25">
      <c r="A1530" s="22" t="s">
        <v>3059</v>
      </c>
      <c r="B1530" s="18">
        <v>184</v>
      </c>
      <c r="C1530" s="18" t="s">
        <v>2133</v>
      </c>
    </row>
    <row r="1531" spans="1:3" x14ac:dyDescent="0.25">
      <c r="A1531" s="22" t="s">
        <v>3059</v>
      </c>
      <c r="B1531" s="18">
        <v>185</v>
      </c>
      <c r="C1531" s="18" t="s">
        <v>2134</v>
      </c>
    </row>
    <row r="1532" spans="1:3" x14ac:dyDescent="0.25">
      <c r="A1532" s="22" t="s">
        <v>3059</v>
      </c>
      <c r="B1532" s="18">
        <v>186</v>
      </c>
      <c r="C1532" s="18" t="s">
        <v>2135</v>
      </c>
    </row>
    <row r="1533" spans="1:3" x14ac:dyDescent="0.25">
      <c r="A1533" s="22" t="s">
        <v>3059</v>
      </c>
      <c r="B1533" s="18">
        <v>187</v>
      </c>
      <c r="C1533" s="18" t="s">
        <v>2136</v>
      </c>
    </row>
    <row r="1534" spans="1:3" x14ac:dyDescent="0.25">
      <c r="A1534" s="22" t="s">
        <v>3059</v>
      </c>
      <c r="B1534" s="18">
        <v>188</v>
      </c>
      <c r="C1534" s="18" t="s">
        <v>2137</v>
      </c>
    </row>
    <row r="1535" spans="1:3" x14ac:dyDescent="0.25">
      <c r="A1535" s="22" t="s">
        <v>3059</v>
      </c>
      <c r="B1535" s="18">
        <v>189</v>
      </c>
      <c r="C1535" s="18" t="s">
        <v>2138</v>
      </c>
    </row>
    <row r="1536" spans="1:3" x14ac:dyDescent="0.25">
      <c r="A1536" s="22" t="s">
        <v>3059</v>
      </c>
      <c r="B1536" s="18">
        <v>190</v>
      </c>
      <c r="C1536" s="18" t="s">
        <v>2139</v>
      </c>
    </row>
    <row r="1537" spans="1:3" x14ac:dyDescent="0.25">
      <c r="A1537" s="22" t="s">
        <v>3059</v>
      </c>
      <c r="B1537" s="18">
        <v>191</v>
      </c>
      <c r="C1537" s="18" t="s">
        <v>2140</v>
      </c>
    </row>
    <row r="1538" spans="1:3" x14ac:dyDescent="0.25">
      <c r="A1538" s="22" t="s">
        <v>3059</v>
      </c>
      <c r="B1538" s="18">
        <v>192</v>
      </c>
      <c r="C1538" s="18" t="s">
        <v>2141</v>
      </c>
    </row>
    <row r="1539" spans="1:3" x14ac:dyDescent="0.25">
      <c r="A1539" s="22" t="s">
        <v>3059</v>
      </c>
      <c r="B1539" s="18">
        <v>193</v>
      </c>
      <c r="C1539" s="18" t="s">
        <v>2142</v>
      </c>
    </row>
    <row r="1540" spans="1:3" x14ac:dyDescent="0.25">
      <c r="A1540" s="22" t="s">
        <v>3059</v>
      </c>
      <c r="B1540" s="18">
        <v>194</v>
      </c>
      <c r="C1540" s="18" t="s">
        <v>2143</v>
      </c>
    </row>
    <row r="1541" spans="1:3" x14ac:dyDescent="0.25">
      <c r="A1541" s="22" t="s">
        <v>3059</v>
      </c>
      <c r="B1541" s="18">
        <v>195</v>
      </c>
      <c r="C1541" s="18" t="s">
        <v>2144</v>
      </c>
    </row>
    <row r="1542" spans="1:3" x14ac:dyDescent="0.25">
      <c r="A1542" s="22" t="s">
        <v>3059</v>
      </c>
      <c r="B1542" s="18">
        <v>196</v>
      </c>
      <c r="C1542" s="18" t="s">
        <v>2145</v>
      </c>
    </row>
    <row r="1543" spans="1:3" x14ac:dyDescent="0.25">
      <c r="A1543" s="22" t="s">
        <v>3059</v>
      </c>
      <c r="B1543" s="18">
        <v>197</v>
      </c>
      <c r="C1543" s="18" t="s">
        <v>2146</v>
      </c>
    </row>
    <row r="1544" spans="1:3" x14ac:dyDescent="0.25">
      <c r="A1544" s="22" t="s">
        <v>3059</v>
      </c>
      <c r="B1544" s="18">
        <v>198</v>
      </c>
      <c r="C1544" s="18" t="s">
        <v>2147</v>
      </c>
    </row>
    <row r="1545" spans="1:3" x14ac:dyDescent="0.25">
      <c r="A1545" s="22" t="s">
        <v>3059</v>
      </c>
      <c r="B1545" s="18">
        <v>199</v>
      </c>
      <c r="C1545" s="18" t="s">
        <v>2148</v>
      </c>
    </row>
    <row r="1546" spans="1:3" x14ac:dyDescent="0.25">
      <c r="A1546" s="22" t="s">
        <v>3059</v>
      </c>
      <c r="B1546" s="18">
        <v>200</v>
      </c>
      <c r="C1546" s="18" t="s">
        <v>2149</v>
      </c>
    </row>
    <row r="1547" spans="1:3" x14ac:dyDescent="0.25">
      <c r="A1547" s="22" t="s">
        <v>3059</v>
      </c>
      <c r="B1547" s="18">
        <v>201</v>
      </c>
      <c r="C1547" s="18" t="s">
        <v>2150</v>
      </c>
    </row>
    <row r="1548" spans="1:3" x14ac:dyDescent="0.25">
      <c r="A1548" s="22" t="s">
        <v>3059</v>
      </c>
      <c r="B1548" s="18">
        <v>202</v>
      </c>
      <c r="C1548" s="18" t="s">
        <v>2151</v>
      </c>
    </row>
    <row r="1549" spans="1:3" x14ac:dyDescent="0.25">
      <c r="A1549" s="22" t="s">
        <v>3059</v>
      </c>
      <c r="B1549" s="18">
        <v>203</v>
      </c>
      <c r="C1549" s="18" t="s">
        <v>2152</v>
      </c>
    </row>
    <row r="1550" spans="1:3" x14ac:dyDescent="0.25">
      <c r="A1550" s="22" t="s">
        <v>3059</v>
      </c>
      <c r="B1550" s="18">
        <v>204</v>
      </c>
      <c r="C1550" s="18" t="s">
        <v>2153</v>
      </c>
    </row>
    <row r="1551" spans="1:3" x14ac:dyDescent="0.25">
      <c r="A1551" s="22" t="s">
        <v>3059</v>
      </c>
      <c r="B1551" s="18">
        <v>205</v>
      </c>
      <c r="C1551" s="18" t="s">
        <v>2154</v>
      </c>
    </row>
    <row r="1552" spans="1:3" x14ac:dyDescent="0.25">
      <c r="A1552" s="22" t="s">
        <v>3059</v>
      </c>
      <c r="B1552" s="18">
        <v>206</v>
      </c>
      <c r="C1552" s="18" t="s">
        <v>2155</v>
      </c>
    </row>
    <row r="1553" spans="1:3" x14ac:dyDescent="0.25">
      <c r="A1553" s="22" t="s">
        <v>3059</v>
      </c>
      <c r="B1553" s="18">
        <v>207</v>
      </c>
      <c r="C1553" s="18" t="s">
        <v>2156</v>
      </c>
    </row>
    <row r="1554" spans="1:3" x14ac:dyDescent="0.25">
      <c r="A1554" s="22" t="s">
        <v>3059</v>
      </c>
      <c r="B1554" s="18">
        <v>208</v>
      </c>
      <c r="C1554" s="18" t="s">
        <v>2157</v>
      </c>
    </row>
    <row r="1555" spans="1:3" x14ac:dyDescent="0.25">
      <c r="A1555" s="22" t="s">
        <v>3059</v>
      </c>
      <c r="B1555" s="18">
        <v>209</v>
      </c>
      <c r="C1555" s="18" t="s">
        <v>2158</v>
      </c>
    </row>
    <row r="1556" spans="1:3" x14ac:dyDescent="0.25">
      <c r="A1556" s="22" t="s">
        <v>3059</v>
      </c>
      <c r="B1556" s="18">
        <v>210</v>
      </c>
      <c r="C1556" s="18" t="s">
        <v>2159</v>
      </c>
    </row>
    <row r="1557" spans="1:3" x14ac:dyDescent="0.25">
      <c r="A1557" s="22" t="s">
        <v>3059</v>
      </c>
      <c r="B1557" s="18">
        <v>211</v>
      </c>
      <c r="C1557" s="18" t="s">
        <v>2160</v>
      </c>
    </row>
    <row r="1558" spans="1:3" x14ac:dyDescent="0.25">
      <c r="A1558" s="22" t="s">
        <v>3059</v>
      </c>
      <c r="B1558" s="18">
        <v>212</v>
      </c>
      <c r="C1558" s="18" t="s">
        <v>2161</v>
      </c>
    </row>
    <row r="1559" spans="1:3" x14ac:dyDescent="0.25">
      <c r="A1559" s="22" t="s">
        <v>3059</v>
      </c>
      <c r="B1559" s="18">
        <v>213</v>
      </c>
      <c r="C1559" s="18" t="s">
        <v>2162</v>
      </c>
    </row>
    <row r="1560" spans="1:3" x14ac:dyDescent="0.25">
      <c r="A1560" s="22" t="s">
        <v>3059</v>
      </c>
      <c r="B1560" s="18">
        <v>214</v>
      </c>
      <c r="C1560" s="18" t="s">
        <v>2163</v>
      </c>
    </row>
    <row r="1561" spans="1:3" x14ac:dyDescent="0.25">
      <c r="A1561" s="22" t="s">
        <v>3059</v>
      </c>
      <c r="B1561" s="18">
        <v>215</v>
      </c>
      <c r="C1561" s="18" t="s">
        <v>2164</v>
      </c>
    </row>
    <row r="1562" spans="1:3" x14ac:dyDescent="0.25">
      <c r="A1562" s="22" t="s">
        <v>3059</v>
      </c>
      <c r="B1562" s="18">
        <v>216</v>
      </c>
      <c r="C1562" s="18" t="s">
        <v>2165</v>
      </c>
    </row>
    <row r="1563" spans="1:3" x14ac:dyDescent="0.25">
      <c r="A1563" s="22" t="s">
        <v>3059</v>
      </c>
      <c r="B1563" s="18">
        <v>217</v>
      </c>
      <c r="C1563" s="18" t="s">
        <v>2166</v>
      </c>
    </row>
    <row r="1564" spans="1:3" x14ac:dyDescent="0.25">
      <c r="A1564" s="22" t="s">
        <v>3059</v>
      </c>
      <c r="B1564" s="18">
        <v>218</v>
      </c>
      <c r="C1564" s="18" t="s">
        <v>2167</v>
      </c>
    </row>
    <row r="1565" spans="1:3" x14ac:dyDescent="0.25">
      <c r="A1565" s="22" t="s">
        <v>3059</v>
      </c>
      <c r="B1565" s="18">
        <v>219</v>
      </c>
      <c r="C1565" s="18" t="s">
        <v>2168</v>
      </c>
    </row>
    <row r="1566" spans="1:3" x14ac:dyDescent="0.25">
      <c r="A1566" s="22" t="s">
        <v>3059</v>
      </c>
      <c r="B1566" s="18">
        <v>220</v>
      </c>
      <c r="C1566" s="18" t="s">
        <v>2169</v>
      </c>
    </row>
    <row r="1567" spans="1:3" x14ac:dyDescent="0.25">
      <c r="A1567" s="22" t="s">
        <v>3059</v>
      </c>
      <c r="B1567" s="18">
        <v>221</v>
      </c>
      <c r="C1567" s="18" t="s">
        <v>2170</v>
      </c>
    </row>
    <row r="1568" spans="1:3" x14ac:dyDescent="0.25">
      <c r="A1568" s="22" t="s">
        <v>3059</v>
      </c>
      <c r="B1568" s="18">
        <v>222</v>
      </c>
      <c r="C1568" s="18" t="s">
        <v>2171</v>
      </c>
    </row>
    <row r="1569" spans="1:3" x14ac:dyDescent="0.25">
      <c r="A1569" s="22" t="s">
        <v>3059</v>
      </c>
      <c r="B1569" s="18">
        <v>223</v>
      </c>
      <c r="C1569" s="18" t="s">
        <v>2172</v>
      </c>
    </row>
    <row r="1570" spans="1:3" x14ac:dyDescent="0.25">
      <c r="A1570" s="22" t="s">
        <v>3059</v>
      </c>
      <c r="B1570" s="18">
        <v>224</v>
      </c>
      <c r="C1570" s="18" t="s">
        <v>2173</v>
      </c>
    </row>
    <row r="1571" spans="1:3" x14ac:dyDescent="0.25">
      <c r="A1571" s="22" t="s">
        <v>3059</v>
      </c>
      <c r="B1571" s="18">
        <v>225</v>
      </c>
      <c r="C1571" s="18" t="s">
        <v>2174</v>
      </c>
    </row>
    <row r="1572" spans="1:3" x14ac:dyDescent="0.25">
      <c r="A1572" s="22" t="s">
        <v>3059</v>
      </c>
      <c r="B1572" s="18">
        <v>226</v>
      </c>
      <c r="C1572" s="18" t="s">
        <v>2175</v>
      </c>
    </row>
    <row r="1573" spans="1:3" x14ac:dyDescent="0.25">
      <c r="A1573" s="22" t="s">
        <v>3059</v>
      </c>
      <c r="B1573" s="18">
        <v>227</v>
      </c>
      <c r="C1573" s="18" t="s">
        <v>2176</v>
      </c>
    </row>
    <row r="1574" spans="1:3" x14ac:dyDescent="0.25">
      <c r="A1574" s="22" t="s">
        <v>3059</v>
      </c>
      <c r="B1574" s="18">
        <v>228</v>
      </c>
      <c r="C1574" s="18" t="s">
        <v>2177</v>
      </c>
    </row>
    <row r="1575" spans="1:3" x14ac:dyDescent="0.25">
      <c r="A1575" s="22" t="s">
        <v>3059</v>
      </c>
      <c r="B1575" s="18">
        <v>229</v>
      </c>
      <c r="C1575" s="18" t="s">
        <v>2178</v>
      </c>
    </row>
    <row r="1576" spans="1:3" x14ac:dyDescent="0.25">
      <c r="A1576" s="22" t="s">
        <v>3059</v>
      </c>
      <c r="B1576" s="18">
        <v>230</v>
      </c>
      <c r="C1576" s="18" t="s">
        <v>2179</v>
      </c>
    </row>
    <row r="1577" spans="1:3" x14ac:dyDescent="0.25">
      <c r="A1577" s="22" t="s">
        <v>3059</v>
      </c>
      <c r="B1577" s="18">
        <v>231</v>
      </c>
      <c r="C1577" s="18" t="s">
        <v>2180</v>
      </c>
    </row>
    <row r="1578" spans="1:3" x14ac:dyDescent="0.25">
      <c r="A1578" s="22" t="s">
        <v>3059</v>
      </c>
      <c r="B1578" s="18">
        <v>232</v>
      </c>
      <c r="C1578" s="18" t="s">
        <v>2181</v>
      </c>
    </row>
    <row r="1579" spans="1:3" x14ac:dyDescent="0.25">
      <c r="A1579" s="22" t="s">
        <v>3059</v>
      </c>
      <c r="B1579" s="18">
        <v>233</v>
      </c>
      <c r="C1579" s="18" t="s">
        <v>2182</v>
      </c>
    </row>
    <row r="1580" spans="1:3" x14ac:dyDescent="0.25">
      <c r="A1580" s="22" t="s">
        <v>3059</v>
      </c>
      <c r="B1580" s="18">
        <v>234</v>
      </c>
      <c r="C1580" s="18" t="s">
        <v>2183</v>
      </c>
    </row>
    <row r="1581" spans="1:3" x14ac:dyDescent="0.25">
      <c r="A1581" s="22" t="s">
        <v>3059</v>
      </c>
      <c r="B1581" s="18">
        <v>235</v>
      </c>
      <c r="C1581" s="18" t="s">
        <v>2184</v>
      </c>
    </row>
    <row r="1582" spans="1:3" x14ac:dyDescent="0.25">
      <c r="A1582" s="22" t="s">
        <v>3059</v>
      </c>
      <c r="B1582" s="18">
        <v>236</v>
      </c>
      <c r="C1582" s="18" t="s">
        <v>2185</v>
      </c>
    </row>
    <row r="1583" spans="1:3" x14ac:dyDescent="0.25">
      <c r="A1583" s="22" t="s">
        <v>3059</v>
      </c>
      <c r="B1583" s="18">
        <v>237</v>
      </c>
      <c r="C1583" s="18" t="s">
        <v>2186</v>
      </c>
    </row>
    <row r="1584" spans="1:3" x14ac:dyDescent="0.25">
      <c r="A1584" s="22" t="s">
        <v>3059</v>
      </c>
      <c r="B1584" s="18">
        <v>238</v>
      </c>
      <c r="C1584" s="18" t="s">
        <v>2187</v>
      </c>
    </row>
    <row r="1585" spans="1:3" x14ac:dyDescent="0.25">
      <c r="A1585" s="22" t="s">
        <v>3059</v>
      </c>
      <c r="B1585" s="18">
        <v>239</v>
      </c>
      <c r="C1585" s="18" t="s">
        <v>2188</v>
      </c>
    </row>
    <row r="1586" spans="1:3" x14ac:dyDescent="0.25">
      <c r="A1586" s="22" t="s">
        <v>3059</v>
      </c>
      <c r="B1586" s="18">
        <v>240</v>
      </c>
      <c r="C1586" s="18" t="s">
        <v>2189</v>
      </c>
    </row>
    <row r="1587" spans="1:3" x14ac:dyDescent="0.25">
      <c r="A1587" s="22" t="s">
        <v>3059</v>
      </c>
      <c r="B1587" s="18">
        <v>241</v>
      </c>
      <c r="C1587" s="18" t="s">
        <v>2190</v>
      </c>
    </row>
    <row r="1588" spans="1:3" x14ac:dyDescent="0.25">
      <c r="A1588" s="22" t="s">
        <v>3059</v>
      </c>
      <c r="B1588" s="18">
        <v>242</v>
      </c>
      <c r="C1588" s="18" t="s">
        <v>2191</v>
      </c>
    </row>
    <row r="1589" spans="1:3" x14ac:dyDescent="0.25">
      <c r="A1589" s="22" t="s">
        <v>3059</v>
      </c>
      <c r="B1589" s="18">
        <v>243</v>
      </c>
      <c r="C1589" s="18" t="s">
        <v>2192</v>
      </c>
    </row>
    <row r="1590" spans="1:3" x14ac:dyDescent="0.25">
      <c r="A1590" s="22" t="s">
        <v>3059</v>
      </c>
      <c r="B1590" s="18">
        <v>244</v>
      </c>
      <c r="C1590" s="18" t="s">
        <v>2193</v>
      </c>
    </row>
    <row r="1591" spans="1:3" x14ac:dyDescent="0.25">
      <c r="A1591" s="22" t="s">
        <v>3059</v>
      </c>
      <c r="B1591" s="18">
        <v>245</v>
      </c>
      <c r="C1591" s="18" t="s">
        <v>2194</v>
      </c>
    </row>
    <row r="1592" spans="1:3" x14ac:dyDescent="0.25">
      <c r="A1592" s="22" t="s">
        <v>3059</v>
      </c>
      <c r="B1592" s="18">
        <v>246</v>
      </c>
      <c r="C1592" s="18" t="s">
        <v>2195</v>
      </c>
    </row>
    <row r="1593" spans="1:3" x14ac:dyDescent="0.25">
      <c r="A1593" s="22" t="s">
        <v>3059</v>
      </c>
      <c r="B1593" s="18">
        <v>247</v>
      </c>
      <c r="C1593" s="18" t="s">
        <v>2196</v>
      </c>
    </row>
    <row r="1594" spans="1:3" x14ac:dyDescent="0.25">
      <c r="A1594" s="22" t="s">
        <v>3059</v>
      </c>
      <c r="B1594" s="18">
        <v>248</v>
      </c>
      <c r="C1594" s="18" t="s">
        <v>2197</v>
      </c>
    </row>
    <row r="1595" spans="1:3" x14ac:dyDescent="0.25">
      <c r="A1595" s="22" t="s">
        <v>3059</v>
      </c>
      <c r="B1595" s="18">
        <v>249</v>
      </c>
      <c r="C1595" s="18" t="s">
        <v>2198</v>
      </c>
    </row>
    <row r="1596" spans="1:3" x14ac:dyDescent="0.25">
      <c r="A1596" s="22" t="s">
        <v>3059</v>
      </c>
      <c r="B1596" s="18">
        <v>250</v>
      </c>
      <c r="C1596" s="18" t="s">
        <v>2199</v>
      </c>
    </row>
    <row r="1597" spans="1:3" x14ac:dyDescent="0.25">
      <c r="A1597" s="22" t="s">
        <v>3059</v>
      </c>
      <c r="B1597" s="18">
        <v>251</v>
      </c>
      <c r="C1597" s="18" t="s">
        <v>2200</v>
      </c>
    </row>
    <row r="1598" spans="1:3" x14ac:dyDescent="0.25">
      <c r="A1598" s="22" t="s">
        <v>3059</v>
      </c>
      <c r="B1598" s="18">
        <v>252</v>
      </c>
      <c r="C1598" s="18" t="s">
        <v>2201</v>
      </c>
    </row>
    <row r="1599" spans="1:3" x14ac:dyDescent="0.25">
      <c r="A1599" s="22" t="s">
        <v>3059</v>
      </c>
      <c r="B1599" s="18">
        <v>253</v>
      </c>
      <c r="C1599" s="18" t="s">
        <v>2202</v>
      </c>
    </row>
    <row r="1600" spans="1:3" x14ac:dyDescent="0.25">
      <c r="A1600" s="22" t="s">
        <v>3059</v>
      </c>
      <c r="B1600" s="18">
        <v>254</v>
      </c>
      <c r="C1600" s="18" t="s">
        <v>2203</v>
      </c>
    </row>
    <row r="1601" spans="1:3" x14ac:dyDescent="0.25">
      <c r="A1601" s="22" t="s">
        <v>3059</v>
      </c>
      <c r="B1601" s="18">
        <v>255</v>
      </c>
      <c r="C1601" s="18" t="s">
        <v>2204</v>
      </c>
    </row>
    <row r="1602" spans="1:3" x14ac:dyDescent="0.25">
      <c r="A1602" s="22" t="s">
        <v>3059</v>
      </c>
      <c r="B1602" s="18">
        <v>256</v>
      </c>
      <c r="C1602" s="18" t="s">
        <v>2205</v>
      </c>
    </row>
    <row r="1603" spans="1:3" x14ac:dyDescent="0.25">
      <c r="A1603" s="22" t="s">
        <v>3059</v>
      </c>
      <c r="B1603" s="18">
        <v>257</v>
      </c>
      <c r="C1603" s="18" t="s">
        <v>2206</v>
      </c>
    </row>
    <row r="1604" spans="1:3" x14ac:dyDescent="0.25">
      <c r="A1604" s="22" t="s">
        <v>3059</v>
      </c>
      <c r="B1604" s="18">
        <v>258</v>
      </c>
      <c r="C1604" s="18" t="s">
        <v>2207</v>
      </c>
    </row>
    <row r="1605" spans="1:3" x14ac:dyDescent="0.25">
      <c r="A1605" s="22" t="s">
        <v>3059</v>
      </c>
      <c r="B1605" s="18">
        <v>259</v>
      </c>
      <c r="C1605" s="18" t="s">
        <v>2208</v>
      </c>
    </row>
    <row r="1606" spans="1:3" x14ac:dyDescent="0.25">
      <c r="A1606" s="22" t="s">
        <v>3059</v>
      </c>
      <c r="B1606" s="18">
        <v>260</v>
      </c>
      <c r="C1606" s="18" t="s">
        <v>2209</v>
      </c>
    </row>
    <row r="1607" spans="1:3" x14ac:dyDescent="0.25">
      <c r="A1607" s="22" t="s">
        <v>3059</v>
      </c>
      <c r="B1607" s="18">
        <v>261</v>
      </c>
      <c r="C1607" s="18" t="s">
        <v>2210</v>
      </c>
    </row>
    <row r="1608" spans="1:3" x14ac:dyDescent="0.25">
      <c r="A1608" s="22" t="s">
        <v>3059</v>
      </c>
      <c r="B1608" s="18">
        <v>262</v>
      </c>
      <c r="C1608" s="18" t="s">
        <v>2211</v>
      </c>
    </row>
    <row r="1609" spans="1:3" x14ac:dyDescent="0.25">
      <c r="A1609" s="22" t="s">
        <v>3059</v>
      </c>
      <c r="B1609" s="18">
        <v>263</v>
      </c>
      <c r="C1609" s="18" t="s">
        <v>2212</v>
      </c>
    </row>
    <row r="1610" spans="1:3" x14ac:dyDescent="0.25">
      <c r="A1610" s="22" t="s">
        <v>3059</v>
      </c>
      <c r="B1610" s="18">
        <v>264</v>
      </c>
      <c r="C1610" s="18" t="s">
        <v>2213</v>
      </c>
    </row>
    <row r="1611" spans="1:3" x14ac:dyDescent="0.25">
      <c r="A1611" s="22" t="s">
        <v>3059</v>
      </c>
      <c r="B1611" s="18">
        <v>265</v>
      </c>
      <c r="C1611" s="18" t="s">
        <v>2214</v>
      </c>
    </row>
    <row r="1612" spans="1:3" x14ac:dyDescent="0.25">
      <c r="A1612" s="22" t="s">
        <v>3059</v>
      </c>
      <c r="B1612" s="18">
        <v>266</v>
      </c>
      <c r="C1612" s="18" t="s">
        <v>2215</v>
      </c>
    </row>
    <row r="1613" spans="1:3" x14ac:dyDescent="0.25">
      <c r="A1613" s="22" t="s">
        <v>3059</v>
      </c>
      <c r="B1613" s="18">
        <v>267</v>
      </c>
      <c r="C1613" s="18" t="s">
        <v>2216</v>
      </c>
    </row>
    <row r="1614" spans="1:3" x14ac:dyDescent="0.25">
      <c r="A1614" s="22" t="s">
        <v>3059</v>
      </c>
      <c r="B1614" s="18">
        <v>268</v>
      </c>
      <c r="C1614" s="18" t="s">
        <v>2217</v>
      </c>
    </row>
    <row r="1615" spans="1:3" x14ac:dyDescent="0.25">
      <c r="A1615" s="22" t="s">
        <v>3059</v>
      </c>
      <c r="B1615" s="18">
        <v>269</v>
      </c>
      <c r="C1615" s="18" t="s">
        <v>2218</v>
      </c>
    </row>
    <row r="1616" spans="1:3" x14ac:dyDescent="0.25">
      <c r="A1616" s="22" t="s">
        <v>3059</v>
      </c>
      <c r="B1616" s="18">
        <v>270</v>
      </c>
      <c r="C1616" s="18" t="s">
        <v>2219</v>
      </c>
    </row>
    <row r="1617" spans="1:3" x14ac:dyDescent="0.25">
      <c r="A1617" s="22" t="s">
        <v>3059</v>
      </c>
      <c r="B1617" s="18">
        <v>271</v>
      </c>
      <c r="C1617" s="18" t="s">
        <v>2220</v>
      </c>
    </row>
    <row r="1618" spans="1:3" x14ac:dyDescent="0.25">
      <c r="A1618" s="22" t="s">
        <v>3059</v>
      </c>
      <c r="B1618" s="18">
        <v>272</v>
      </c>
      <c r="C1618" s="18" t="s">
        <v>2221</v>
      </c>
    </row>
    <row r="1619" spans="1:3" x14ac:dyDescent="0.25">
      <c r="A1619" s="22" t="s">
        <v>3059</v>
      </c>
      <c r="B1619" s="18">
        <v>273</v>
      </c>
      <c r="C1619" s="18" t="s">
        <v>2222</v>
      </c>
    </row>
    <row r="1620" spans="1:3" x14ac:dyDescent="0.25">
      <c r="A1620" s="22" t="s">
        <v>3059</v>
      </c>
      <c r="B1620" s="18">
        <v>274</v>
      </c>
      <c r="C1620" s="18" t="s">
        <v>2223</v>
      </c>
    </row>
    <row r="1621" spans="1:3" x14ac:dyDescent="0.25">
      <c r="A1621" s="22" t="s">
        <v>3059</v>
      </c>
      <c r="B1621" s="18">
        <v>275</v>
      </c>
      <c r="C1621" s="18" t="s">
        <v>2224</v>
      </c>
    </row>
    <row r="1622" spans="1:3" x14ac:dyDescent="0.25">
      <c r="A1622" s="22" t="s">
        <v>3059</v>
      </c>
      <c r="B1622" s="18">
        <v>276</v>
      </c>
      <c r="C1622" s="18" t="s">
        <v>2225</v>
      </c>
    </row>
    <row r="1623" spans="1:3" x14ac:dyDescent="0.25">
      <c r="A1623" s="22" t="s">
        <v>3059</v>
      </c>
      <c r="B1623" s="18">
        <v>277</v>
      </c>
      <c r="C1623" s="18" t="s">
        <v>2226</v>
      </c>
    </row>
    <row r="1624" spans="1:3" x14ac:dyDescent="0.25">
      <c r="A1624" s="22" t="s">
        <v>3059</v>
      </c>
      <c r="B1624" s="18">
        <v>278</v>
      </c>
      <c r="C1624" s="18" t="s">
        <v>2227</v>
      </c>
    </row>
    <row r="1625" spans="1:3" x14ac:dyDescent="0.25">
      <c r="A1625" s="22" t="s">
        <v>3059</v>
      </c>
      <c r="B1625" s="18">
        <v>279</v>
      </c>
      <c r="C1625" s="18" t="s">
        <v>2228</v>
      </c>
    </row>
    <row r="1626" spans="1:3" x14ac:dyDescent="0.25">
      <c r="A1626" s="22" t="s">
        <v>3059</v>
      </c>
      <c r="B1626" s="18">
        <v>280</v>
      </c>
      <c r="C1626" s="18" t="s">
        <v>2229</v>
      </c>
    </row>
    <row r="1627" spans="1:3" x14ac:dyDescent="0.25">
      <c r="A1627" s="22" t="s">
        <v>3059</v>
      </c>
      <c r="B1627" s="18">
        <v>281</v>
      </c>
      <c r="C1627" s="18" t="s">
        <v>2230</v>
      </c>
    </row>
    <row r="1628" spans="1:3" x14ac:dyDescent="0.25">
      <c r="A1628" s="22" t="s">
        <v>3059</v>
      </c>
      <c r="B1628" s="18">
        <v>282</v>
      </c>
      <c r="C1628" s="18" t="s">
        <v>2231</v>
      </c>
    </row>
    <row r="1629" spans="1:3" x14ac:dyDescent="0.25">
      <c r="A1629" s="22" t="s">
        <v>3059</v>
      </c>
      <c r="B1629" s="18">
        <v>283</v>
      </c>
      <c r="C1629" s="18" t="s">
        <v>2232</v>
      </c>
    </row>
    <row r="1630" spans="1:3" x14ac:dyDescent="0.25">
      <c r="A1630" s="22" t="s">
        <v>3059</v>
      </c>
      <c r="B1630" s="18">
        <v>284</v>
      </c>
      <c r="C1630" s="18" t="s">
        <v>2233</v>
      </c>
    </row>
    <row r="1631" spans="1:3" x14ac:dyDescent="0.25">
      <c r="A1631" s="22" t="s">
        <v>3059</v>
      </c>
      <c r="B1631" s="18">
        <v>285</v>
      </c>
      <c r="C1631" s="18" t="s">
        <v>2234</v>
      </c>
    </row>
    <row r="1632" spans="1:3" x14ac:dyDescent="0.25">
      <c r="A1632" s="22" t="s">
        <v>3059</v>
      </c>
      <c r="B1632" s="18">
        <v>286</v>
      </c>
      <c r="C1632" s="18" t="s">
        <v>2235</v>
      </c>
    </row>
    <row r="1633" spans="1:3" x14ac:dyDescent="0.25">
      <c r="A1633" s="22" t="s">
        <v>3059</v>
      </c>
      <c r="B1633" s="18">
        <v>287</v>
      </c>
      <c r="C1633" s="18" t="s">
        <v>2236</v>
      </c>
    </row>
    <row r="1634" spans="1:3" x14ac:dyDescent="0.25">
      <c r="A1634" s="22" t="s">
        <v>3059</v>
      </c>
      <c r="B1634" s="18">
        <v>288</v>
      </c>
      <c r="C1634" s="18" t="s">
        <v>2237</v>
      </c>
    </row>
    <row r="1635" spans="1:3" x14ac:dyDescent="0.25">
      <c r="A1635" s="22" t="s">
        <v>3059</v>
      </c>
      <c r="B1635" s="18">
        <v>289</v>
      </c>
      <c r="C1635" s="18" t="s">
        <v>2238</v>
      </c>
    </row>
    <row r="1636" spans="1:3" x14ac:dyDescent="0.25">
      <c r="A1636" s="22" t="s">
        <v>3059</v>
      </c>
      <c r="B1636" s="18">
        <v>290</v>
      </c>
      <c r="C1636" s="18" t="s">
        <v>2239</v>
      </c>
    </row>
    <row r="1637" spans="1:3" x14ac:dyDescent="0.25">
      <c r="A1637" s="22" t="s">
        <v>3059</v>
      </c>
      <c r="B1637" s="18">
        <v>291</v>
      </c>
      <c r="C1637" s="18" t="s">
        <v>2240</v>
      </c>
    </row>
    <row r="1638" spans="1:3" x14ac:dyDescent="0.25">
      <c r="A1638" s="22" t="s">
        <v>3059</v>
      </c>
      <c r="B1638" s="18">
        <v>292</v>
      </c>
      <c r="C1638" s="18" t="s">
        <v>2241</v>
      </c>
    </row>
    <row r="1639" spans="1:3" x14ac:dyDescent="0.25">
      <c r="A1639" s="22" t="s">
        <v>3059</v>
      </c>
      <c r="B1639" s="18">
        <v>293</v>
      </c>
      <c r="C1639" s="18" t="s">
        <v>2242</v>
      </c>
    </row>
    <row r="1640" spans="1:3" x14ac:dyDescent="0.25">
      <c r="A1640" s="22" t="s">
        <v>3059</v>
      </c>
      <c r="B1640" s="18">
        <v>294</v>
      </c>
      <c r="C1640" s="18" t="s">
        <v>2243</v>
      </c>
    </row>
    <row r="1641" spans="1:3" x14ac:dyDescent="0.25">
      <c r="A1641" s="22" t="s">
        <v>3059</v>
      </c>
      <c r="B1641" s="18">
        <v>295</v>
      </c>
      <c r="C1641" s="18" t="s">
        <v>2244</v>
      </c>
    </row>
    <row r="1642" spans="1:3" x14ac:dyDescent="0.25">
      <c r="A1642" s="22" t="s">
        <v>3059</v>
      </c>
      <c r="B1642" s="18">
        <v>296</v>
      </c>
      <c r="C1642" s="18" t="s">
        <v>2245</v>
      </c>
    </row>
    <row r="1643" spans="1:3" x14ac:dyDescent="0.25">
      <c r="A1643" s="22" t="s">
        <v>3059</v>
      </c>
      <c r="B1643" s="18">
        <v>297</v>
      </c>
      <c r="C1643" s="18" t="s">
        <v>2246</v>
      </c>
    </row>
    <row r="1644" spans="1:3" x14ac:dyDescent="0.25">
      <c r="A1644" s="22" t="s">
        <v>3059</v>
      </c>
      <c r="B1644" s="18">
        <v>298</v>
      </c>
      <c r="C1644" s="18" t="s">
        <v>2247</v>
      </c>
    </row>
    <row r="1645" spans="1:3" x14ac:dyDescent="0.25">
      <c r="A1645" s="22" t="s">
        <v>3059</v>
      </c>
      <c r="B1645" s="18">
        <v>299</v>
      </c>
      <c r="C1645" s="18" t="s">
        <v>2248</v>
      </c>
    </row>
    <row r="1646" spans="1:3" x14ac:dyDescent="0.25">
      <c r="A1646" s="22" t="s">
        <v>3059</v>
      </c>
      <c r="B1646" s="18">
        <v>300</v>
      </c>
      <c r="C1646" s="18" t="s">
        <v>2249</v>
      </c>
    </row>
    <row r="1647" spans="1:3" x14ac:dyDescent="0.25">
      <c r="A1647" s="22" t="s">
        <v>3059</v>
      </c>
      <c r="B1647" s="18">
        <v>301</v>
      </c>
      <c r="C1647" s="18" t="s">
        <v>2250</v>
      </c>
    </row>
    <row r="1648" spans="1:3" x14ac:dyDescent="0.25">
      <c r="A1648" s="22" t="s">
        <v>3059</v>
      </c>
      <c r="B1648" s="18">
        <v>302</v>
      </c>
      <c r="C1648" s="18" t="s">
        <v>2251</v>
      </c>
    </row>
    <row r="1649" spans="1:3" x14ac:dyDescent="0.25">
      <c r="A1649" s="22" t="s">
        <v>3059</v>
      </c>
      <c r="B1649" s="18">
        <v>303</v>
      </c>
      <c r="C1649" s="18" t="s">
        <v>2252</v>
      </c>
    </row>
    <row r="1650" spans="1:3" x14ac:dyDescent="0.25">
      <c r="A1650" s="22" t="s">
        <v>3059</v>
      </c>
      <c r="B1650" s="18">
        <v>304</v>
      </c>
      <c r="C1650" s="18" t="s">
        <v>2253</v>
      </c>
    </row>
    <row r="1651" spans="1:3" x14ac:dyDescent="0.25">
      <c r="A1651" s="22" t="s">
        <v>3059</v>
      </c>
      <c r="B1651" s="18">
        <v>305</v>
      </c>
      <c r="C1651" s="18" t="s">
        <v>2254</v>
      </c>
    </row>
    <row r="1652" spans="1:3" x14ac:dyDescent="0.25">
      <c r="A1652" s="22" t="s">
        <v>3059</v>
      </c>
      <c r="B1652" s="18">
        <v>306</v>
      </c>
      <c r="C1652" s="18" t="s">
        <v>2255</v>
      </c>
    </row>
    <row r="1653" spans="1:3" x14ac:dyDescent="0.25">
      <c r="A1653" s="22" t="s">
        <v>3059</v>
      </c>
      <c r="B1653" s="18">
        <v>307</v>
      </c>
      <c r="C1653" s="18" t="s">
        <v>2256</v>
      </c>
    </row>
    <row r="1654" spans="1:3" x14ac:dyDescent="0.25">
      <c r="A1654" s="22" t="s">
        <v>3059</v>
      </c>
      <c r="B1654" s="18">
        <v>308</v>
      </c>
      <c r="C1654" s="18" t="s">
        <v>2257</v>
      </c>
    </row>
    <row r="1655" spans="1:3" x14ac:dyDescent="0.25">
      <c r="A1655" s="22" t="s">
        <v>3059</v>
      </c>
      <c r="B1655" s="18">
        <v>309</v>
      </c>
      <c r="C1655" s="18" t="s">
        <v>2258</v>
      </c>
    </row>
    <row r="1656" spans="1:3" x14ac:dyDescent="0.25">
      <c r="A1656" s="22" t="s">
        <v>3059</v>
      </c>
      <c r="B1656" s="18">
        <v>310</v>
      </c>
      <c r="C1656" s="18" t="s">
        <v>2259</v>
      </c>
    </row>
    <row r="1657" spans="1:3" x14ac:dyDescent="0.25">
      <c r="A1657" s="22" t="s">
        <v>3059</v>
      </c>
      <c r="B1657" s="18">
        <v>311</v>
      </c>
      <c r="C1657" s="18" t="s">
        <v>2260</v>
      </c>
    </row>
    <row r="1658" spans="1:3" x14ac:dyDescent="0.25">
      <c r="A1658" s="22" t="s">
        <v>3059</v>
      </c>
      <c r="B1658" s="18">
        <v>312</v>
      </c>
      <c r="C1658" s="18" t="s">
        <v>2261</v>
      </c>
    </row>
    <row r="1659" spans="1:3" x14ac:dyDescent="0.25">
      <c r="A1659" s="22" t="s">
        <v>3059</v>
      </c>
      <c r="B1659" s="18">
        <v>313</v>
      </c>
      <c r="C1659" s="18" t="s">
        <v>2262</v>
      </c>
    </row>
    <row r="1660" spans="1:3" x14ac:dyDescent="0.25">
      <c r="A1660" s="22" t="s">
        <v>3059</v>
      </c>
      <c r="B1660" s="18">
        <v>314</v>
      </c>
      <c r="C1660" s="18" t="s">
        <v>2263</v>
      </c>
    </row>
    <row r="1661" spans="1:3" x14ac:dyDescent="0.25">
      <c r="A1661" s="22" t="s">
        <v>3059</v>
      </c>
      <c r="B1661" s="18">
        <v>315</v>
      </c>
      <c r="C1661" s="18" t="s">
        <v>2264</v>
      </c>
    </row>
    <row r="1662" spans="1:3" x14ac:dyDescent="0.25">
      <c r="A1662" s="22" t="s">
        <v>3059</v>
      </c>
      <c r="B1662" s="18">
        <v>316</v>
      </c>
      <c r="C1662" s="18" t="s">
        <v>2265</v>
      </c>
    </row>
    <row r="1663" spans="1:3" x14ac:dyDescent="0.25">
      <c r="A1663" s="22" t="s">
        <v>3059</v>
      </c>
      <c r="B1663" s="18">
        <v>317</v>
      </c>
      <c r="C1663" s="18" t="s">
        <v>2266</v>
      </c>
    </row>
    <row r="1664" spans="1:3" x14ac:dyDescent="0.25">
      <c r="A1664" s="22" t="s">
        <v>3059</v>
      </c>
      <c r="B1664" s="18">
        <v>318</v>
      </c>
      <c r="C1664" s="18" t="s">
        <v>2267</v>
      </c>
    </row>
    <row r="1665" spans="1:3" x14ac:dyDescent="0.25">
      <c r="A1665" s="22" t="s">
        <v>3059</v>
      </c>
      <c r="B1665" s="18">
        <v>319</v>
      </c>
      <c r="C1665" s="18" t="s">
        <v>2268</v>
      </c>
    </row>
    <row r="1666" spans="1:3" x14ac:dyDescent="0.25">
      <c r="A1666" s="22" t="s">
        <v>3059</v>
      </c>
      <c r="B1666" s="18">
        <v>320</v>
      </c>
      <c r="C1666" s="18" t="s">
        <v>2269</v>
      </c>
    </row>
    <row r="1667" spans="1:3" x14ac:dyDescent="0.25">
      <c r="A1667" s="22" t="s">
        <v>3059</v>
      </c>
      <c r="B1667" s="18">
        <v>321</v>
      </c>
      <c r="C1667" s="18" t="s">
        <v>2270</v>
      </c>
    </row>
    <row r="1668" spans="1:3" x14ac:dyDescent="0.25">
      <c r="A1668" s="22" t="s">
        <v>3059</v>
      </c>
      <c r="B1668" s="18">
        <v>322</v>
      </c>
      <c r="C1668" s="18" t="s">
        <v>2271</v>
      </c>
    </row>
    <row r="1669" spans="1:3" x14ac:dyDescent="0.25">
      <c r="A1669" s="22" t="s">
        <v>3059</v>
      </c>
      <c r="B1669" s="18">
        <v>323</v>
      </c>
      <c r="C1669" s="18" t="s">
        <v>2272</v>
      </c>
    </row>
    <row r="1670" spans="1:3" x14ac:dyDescent="0.25">
      <c r="A1670" s="22" t="s">
        <v>3059</v>
      </c>
      <c r="B1670" s="18">
        <v>324</v>
      </c>
      <c r="C1670" s="18" t="s">
        <v>2273</v>
      </c>
    </row>
    <row r="1671" spans="1:3" x14ac:dyDescent="0.25">
      <c r="A1671" s="22" t="s">
        <v>3059</v>
      </c>
      <c r="B1671" s="18">
        <v>325</v>
      </c>
      <c r="C1671" s="18" t="s">
        <v>2274</v>
      </c>
    </row>
    <row r="1672" spans="1:3" x14ac:dyDescent="0.25">
      <c r="A1672" s="22" t="s">
        <v>3059</v>
      </c>
      <c r="B1672" s="18">
        <v>326</v>
      </c>
      <c r="C1672" s="18" t="s">
        <v>2275</v>
      </c>
    </row>
    <row r="1673" spans="1:3" x14ac:dyDescent="0.25">
      <c r="A1673" s="22" t="s">
        <v>3059</v>
      </c>
      <c r="B1673" s="18">
        <v>327</v>
      </c>
      <c r="C1673" s="18" t="s">
        <v>2276</v>
      </c>
    </row>
    <row r="1674" spans="1:3" x14ac:dyDescent="0.25">
      <c r="A1674" s="22" t="s">
        <v>3059</v>
      </c>
      <c r="B1674" s="18">
        <v>328</v>
      </c>
      <c r="C1674" s="18" t="s">
        <v>2277</v>
      </c>
    </row>
    <row r="1675" spans="1:3" x14ac:dyDescent="0.25">
      <c r="A1675" s="22" t="s">
        <v>3059</v>
      </c>
      <c r="B1675" s="18">
        <v>329</v>
      </c>
      <c r="C1675" s="18" t="s">
        <v>2278</v>
      </c>
    </row>
    <row r="1676" spans="1:3" x14ac:dyDescent="0.25">
      <c r="A1676" s="22" t="s">
        <v>3059</v>
      </c>
      <c r="B1676" s="18">
        <v>330</v>
      </c>
      <c r="C1676" s="18" t="s">
        <v>2279</v>
      </c>
    </row>
    <row r="1677" spans="1:3" x14ac:dyDescent="0.25">
      <c r="A1677" s="22" t="s">
        <v>3059</v>
      </c>
      <c r="B1677" s="18">
        <v>331</v>
      </c>
      <c r="C1677" s="18" t="s">
        <v>2280</v>
      </c>
    </row>
    <row r="1678" spans="1:3" x14ac:dyDescent="0.25">
      <c r="A1678" s="22" t="s">
        <v>3059</v>
      </c>
      <c r="B1678" s="18">
        <v>332</v>
      </c>
      <c r="C1678" s="18" t="s">
        <v>2281</v>
      </c>
    </row>
    <row r="1679" spans="1:3" x14ac:dyDescent="0.25">
      <c r="A1679" s="22" t="s">
        <v>3059</v>
      </c>
      <c r="B1679" s="18">
        <v>333</v>
      </c>
      <c r="C1679" s="18" t="s">
        <v>2282</v>
      </c>
    </row>
    <row r="1680" spans="1:3" x14ac:dyDescent="0.25">
      <c r="A1680" s="22" t="s">
        <v>3059</v>
      </c>
      <c r="B1680" s="18">
        <v>334</v>
      </c>
      <c r="C1680" s="18" t="s">
        <v>2283</v>
      </c>
    </row>
    <row r="1681" spans="1:3" x14ac:dyDescent="0.25">
      <c r="A1681" s="22" t="s">
        <v>3059</v>
      </c>
      <c r="B1681" s="18">
        <v>335</v>
      </c>
      <c r="C1681" s="18" t="s">
        <v>2284</v>
      </c>
    </row>
    <row r="1682" spans="1:3" x14ac:dyDescent="0.25">
      <c r="A1682" s="22" t="s">
        <v>3059</v>
      </c>
      <c r="B1682" s="18">
        <v>336</v>
      </c>
      <c r="C1682" s="18" t="s">
        <v>2285</v>
      </c>
    </row>
    <row r="1683" spans="1:3" x14ac:dyDescent="0.25">
      <c r="A1683" s="22" t="s">
        <v>3059</v>
      </c>
      <c r="B1683" s="18">
        <v>337</v>
      </c>
      <c r="C1683" s="18" t="s">
        <v>2286</v>
      </c>
    </row>
    <row r="1684" spans="1:3" x14ac:dyDescent="0.25">
      <c r="A1684" s="22" t="s">
        <v>3059</v>
      </c>
      <c r="B1684" s="18">
        <v>338</v>
      </c>
      <c r="C1684" s="18" t="s">
        <v>2287</v>
      </c>
    </row>
    <row r="1685" spans="1:3" x14ac:dyDescent="0.25">
      <c r="A1685" s="22" t="s">
        <v>3059</v>
      </c>
      <c r="B1685" s="18">
        <v>339</v>
      </c>
      <c r="C1685" s="18" t="s">
        <v>2288</v>
      </c>
    </row>
    <row r="1686" spans="1:3" x14ac:dyDescent="0.25">
      <c r="A1686" s="22" t="s">
        <v>3059</v>
      </c>
      <c r="B1686" s="18">
        <v>340</v>
      </c>
      <c r="C1686" s="18" t="s">
        <v>2289</v>
      </c>
    </row>
    <row r="1687" spans="1:3" x14ac:dyDescent="0.25">
      <c r="A1687" s="22" t="s">
        <v>3059</v>
      </c>
      <c r="B1687" s="18">
        <v>341</v>
      </c>
      <c r="C1687" s="18" t="s">
        <v>2290</v>
      </c>
    </row>
    <row r="1688" spans="1:3" x14ac:dyDescent="0.25">
      <c r="A1688" s="22" t="s">
        <v>3059</v>
      </c>
      <c r="B1688" s="18">
        <v>342</v>
      </c>
      <c r="C1688" s="18" t="s">
        <v>2291</v>
      </c>
    </row>
    <row r="1689" spans="1:3" x14ac:dyDescent="0.25">
      <c r="A1689" s="22" t="s">
        <v>3059</v>
      </c>
      <c r="B1689" s="18">
        <v>343</v>
      </c>
      <c r="C1689" s="18" t="s">
        <v>2292</v>
      </c>
    </row>
    <row r="1690" spans="1:3" x14ac:dyDescent="0.25">
      <c r="A1690" s="22" t="s">
        <v>3059</v>
      </c>
      <c r="B1690" s="18">
        <v>344</v>
      </c>
      <c r="C1690" s="18" t="s">
        <v>2293</v>
      </c>
    </row>
    <row r="1691" spans="1:3" x14ac:dyDescent="0.25">
      <c r="A1691" s="22" t="s">
        <v>3059</v>
      </c>
      <c r="B1691" s="18">
        <v>345</v>
      </c>
      <c r="C1691" s="18" t="s">
        <v>2294</v>
      </c>
    </row>
    <row r="1692" spans="1:3" x14ac:dyDescent="0.25">
      <c r="A1692" s="22" t="s">
        <v>3059</v>
      </c>
      <c r="B1692" s="18">
        <v>346</v>
      </c>
      <c r="C1692" s="18" t="s">
        <v>2295</v>
      </c>
    </row>
    <row r="1693" spans="1:3" x14ac:dyDescent="0.25">
      <c r="A1693" s="22" t="s">
        <v>3059</v>
      </c>
      <c r="B1693" s="18">
        <v>347</v>
      </c>
      <c r="C1693" s="18" t="s">
        <v>2296</v>
      </c>
    </row>
    <row r="1694" spans="1:3" x14ac:dyDescent="0.25">
      <c r="A1694" s="22" t="s">
        <v>3059</v>
      </c>
      <c r="B1694" s="18">
        <v>348</v>
      </c>
      <c r="C1694" s="18" t="s">
        <v>2297</v>
      </c>
    </row>
    <row r="1695" spans="1:3" x14ac:dyDescent="0.25">
      <c r="A1695" s="22" t="s">
        <v>3059</v>
      </c>
      <c r="B1695" s="18">
        <v>349</v>
      </c>
      <c r="C1695" s="18" t="s">
        <v>2298</v>
      </c>
    </row>
    <row r="1696" spans="1:3" x14ac:dyDescent="0.25">
      <c r="A1696" s="22" t="s">
        <v>3059</v>
      </c>
      <c r="B1696" s="18">
        <v>350</v>
      </c>
      <c r="C1696" s="18" t="s">
        <v>2299</v>
      </c>
    </row>
    <row r="1697" spans="1:3" x14ac:dyDescent="0.25">
      <c r="A1697" s="22" t="s">
        <v>3059</v>
      </c>
      <c r="B1697" s="18">
        <v>351</v>
      </c>
      <c r="C1697" s="18" t="s">
        <v>2300</v>
      </c>
    </row>
    <row r="1698" spans="1:3" x14ac:dyDescent="0.25">
      <c r="A1698" s="22" t="s">
        <v>3059</v>
      </c>
      <c r="B1698" s="18">
        <v>352</v>
      </c>
      <c r="C1698" s="18" t="s">
        <v>2301</v>
      </c>
    </row>
    <row r="1699" spans="1:3" x14ac:dyDescent="0.25">
      <c r="A1699" s="22" t="s">
        <v>3059</v>
      </c>
      <c r="B1699" s="18">
        <v>353</v>
      </c>
      <c r="C1699" s="18" t="s">
        <v>2302</v>
      </c>
    </row>
    <row r="1700" spans="1:3" x14ac:dyDescent="0.25">
      <c r="A1700" s="22" t="s">
        <v>3059</v>
      </c>
      <c r="B1700" s="18">
        <v>354</v>
      </c>
      <c r="C1700" s="18" t="s">
        <v>2303</v>
      </c>
    </row>
    <row r="1701" spans="1:3" x14ac:dyDescent="0.25">
      <c r="A1701" s="22" t="s">
        <v>3059</v>
      </c>
      <c r="B1701" s="18">
        <v>355</v>
      </c>
      <c r="C1701" s="18" t="s">
        <v>2304</v>
      </c>
    </row>
    <row r="1702" spans="1:3" x14ac:dyDescent="0.25">
      <c r="A1702" s="22" t="s">
        <v>3059</v>
      </c>
      <c r="B1702" s="18">
        <v>356</v>
      </c>
      <c r="C1702" s="18" t="s">
        <v>2305</v>
      </c>
    </row>
    <row r="1703" spans="1:3" x14ac:dyDescent="0.25">
      <c r="A1703" s="22" t="s">
        <v>3059</v>
      </c>
      <c r="B1703" s="18">
        <v>357</v>
      </c>
      <c r="C1703" s="18" t="s">
        <v>2306</v>
      </c>
    </row>
    <row r="1704" spans="1:3" x14ac:dyDescent="0.25">
      <c r="A1704" s="22" t="s">
        <v>3059</v>
      </c>
      <c r="B1704" s="18">
        <v>358</v>
      </c>
      <c r="C1704" s="18" t="s">
        <v>2307</v>
      </c>
    </row>
    <row r="1705" spans="1:3" x14ac:dyDescent="0.25">
      <c r="A1705" s="22" t="s">
        <v>3059</v>
      </c>
      <c r="B1705" s="18">
        <v>359</v>
      </c>
      <c r="C1705" s="18" t="s">
        <v>2308</v>
      </c>
    </row>
    <row r="1706" spans="1:3" x14ac:dyDescent="0.25">
      <c r="A1706" s="22" t="s">
        <v>3059</v>
      </c>
      <c r="B1706" s="18">
        <v>360</v>
      </c>
      <c r="C1706" s="18" t="s">
        <v>2309</v>
      </c>
    </row>
    <row r="1707" spans="1:3" x14ac:dyDescent="0.25">
      <c r="A1707" s="22" t="s">
        <v>3059</v>
      </c>
      <c r="B1707" s="18">
        <v>361</v>
      </c>
      <c r="C1707" s="18" t="s">
        <v>2310</v>
      </c>
    </row>
    <row r="1708" spans="1:3" x14ac:dyDescent="0.25">
      <c r="A1708" s="22" t="s">
        <v>3059</v>
      </c>
      <c r="B1708" s="18">
        <v>362</v>
      </c>
      <c r="C1708" s="18" t="s">
        <v>2311</v>
      </c>
    </row>
    <row r="1709" spans="1:3" x14ac:dyDescent="0.25">
      <c r="A1709" s="22" t="s">
        <v>3059</v>
      </c>
      <c r="B1709" s="18">
        <v>363</v>
      </c>
      <c r="C1709" s="18" t="s">
        <v>2312</v>
      </c>
    </row>
    <row r="1710" spans="1:3" x14ac:dyDescent="0.25">
      <c r="A1710" s="22" t="s">
        <v>3059</v>
      </c>
      <c r="B1710" s="18">
        <v>364</v>
      </c>
      <c r="C1710" s="18" t="s">
        <v>2313</v>
      </c>
    </row>
    <row r="1711" spans="1:3" x14ac:dyDescent="0.25">
      <c r="A1711" s="22" t="s">
        <v>3059</v>
      </c>
      <c r="B1711" s="18">
        <v>365</v>
      </c>
      <c r="C1711" s="18" t="s">
        <v>2314</v>
      </c>
    </row>
    <row r="1712" spans="1:3" x14ac:dyDescent="0.25">
      <c r="A1712" s="22" t="s">
        <v>3059</v>
      </c>
      <c r="B1712" s="18">
        <v>366</v>
      </c>
      <c r="C1712" s="18" t="s">
        <v>2315</v>
      </c>
    </row>
    <row r="1713" spans="1:3" x14ac:dyDescent="0.25">
      <c r="A1713" s="22" t="s">
        <v>3059</v>
      </c>
      <c r="B1713" s="18">
        <v>367</v>
      </c>
      <c r="C1713" s="18" t="s">
        <v>2316</v>
      </c>
    </row>
    <row r="1714" spans="1:3" x14ac:dyDescent="0.25">
      <c r="A1714" s="22" t="s">
        <v>3059</v>
      </c>
      <c r="B1714" s="18">
        <v>368</v>
      </c>
      <c r="C1714" s="18" t="s">
        <v>2317</v>
      </c>
    </row>
    <row r="1715" spans="1:3" x14ac:dyDescent="0.25">
      <c r="A1715" s="22" t="s">
        <v>3059</v>
      </c>
      <c r="B1715" s="18">
        <v>369</v>
      </c>
      <c r="C1715" s="18" t="s">
        <v>2318</v>
      </c>
    </row>
    <row r="1716" spans="1:3" x14ac:dyDescent="0.25">
      <c r="A1716" s="22" t="s">
        <v>3059</v>
      </c>
      <c r="B1716" s="18">
        <v>370</v>
      </c>
      <c r="C1716" s="18" t="s">
        <v>2319</v>
      </c>
    </row>
    <row r="1717" spans="1:3" x14ac:dyDescent="0.25">
      <c r="A1717" s="22" t="s">
        <v>3059</v>
      </c>
      <c r="B1717" s="18">
        <v>371</v>
      </c>
      <c r="C1717" s="18" t="s">
        <v>2320</v>
      </c>
    </row>
    <row r="1718" spans="1:3" x14ac:dyDescent="0.25">
      <c r="A1718" s="22" t="s">
        <v>3059</v>
      </c>
      <c r="B1718" s="18">
        <v>372</v>
      </c>
      <c r="C1718" s="18" t="s">
        <v>2321</v>
      </c>
    </row>
    <row r="1719" spans="1:3" x14ac:dyDescent="0.25">
      <c r="A1719" s="22" t="s">
        <v>3059</v>
      </c>
      <c r="B1719" s="18">
        <v>373</v>
      </c>
      <c r="C1719" s="18" t="s">
        <v>2322</v>
      </c>
    </row>
    <row r="1720" spans="1:3" x14ac:dyDescent="0.25">
      <c r="A1720" s="22" t="s">
        <v>3059</v>
      </c>
      <c r="B1720" s="18">
        <v>374</v>
      </c>
      <c r="C1720" s="18" t="s">
        <v>2323</v>
      </c>
    </row>
    <row r="1721" spans="1:3" x14ac:dyDescent="0.25">
      <c r="A1721" s="22" t="s">
        <v>3059</v>
      </c>
      <c r="B1721" s="18">
        <v>375</v>
      </c>
      <c r="C1721" s="18" t="s">
        <v>2324</v>
      </c>
    </row>
    <row r="1722" spans="1:3" x14ac:dyDescent="0.25">
      <c r="A1722" s="22" t="s">
        <v>3059</v>
      </c>
      <c r="B1722" s="18">
        <v>376</v>
      </c>
      <c r="C1722" s="18" t="s">
        <v>2325</v>
      </c>
    </row>
    <row r="1723" spans="1:3" x14ac:dyDescent="0.25">
      <c r="A1723" s="22" t="s">
        <v>3059</v>
      </c>
      <c r="B1723" s="18">
        <v>377</v>
      </c>
      <c r="C1723" s="18" t="s">
        <v>2326</v>
      </c>
    </row>
    <row r="1724" spans="1:3" x14ac:dyDescent="0.25">
      <c r="A1724" s="22" t="s">
        <v>3059</v>
      </c>
      <c r="B1724" s="18">
        <v>378</v>
      </c>
      <c r="C1724" s="18" t="s">
        <v>2327</v>
      </c>
    </row>
    <row r="1725" spans="1:3" x14ac:dyDescent="0.25">
      <c r="A1725" s="22" t="s">
        <v>3059</v>
      </c>
      <c r="B1725" s="18">
        <v>379</v>
      </c>
      <c r="C1725" s="18" t="s">
        <v>2328</v>
      </c>
    </row>
    <row r="1726" spans="1:3" x14ac:dyDescent="0.25">
      <c r="A1726" s="22" t="s">
        <v>3059</v>
      </c>
      <c r="B1726" s="18">
        <v>380</v>
      </c>
      <c r="C1726" s="18" t="s">
        <v>2329</v>
      </c>
    </row>
    <row r="1727" spans="1:3" x14ac:dyDescent="0.25">
      <c r="A1727" s="22" t="s">
        <v>3059</v>
      </c>
      <c r="B1727" s="18">
        <v>381</v>
      </c>
      <c r="C1727" s="18" t="s">
        <v>2330</v>
      </c>
    </row>
    <row r="1728" spans="1:3" x14ac:dyDescent="0.25">
      <c r="A1728" s="22" t="s">
        <v>3059</v>
      </c>
      <c r="B1728" s="18">
        <v>382</v>
      </c>
      <c r="C1728" s="18" t="s">
        <v>2331</v>
      </c>
    </row>
    <row r="1729" spans="1:3" x14ac:dyDescent="0.25">
      <c r="A1729" s="22" t="s">
        <v>3059</v>
      </c>
      <c r="B1729" s="18">
        <v>383</v>
      </c>
      <c r="C1729" s="18" t="s">
        <v>2332</v>
      </c>
    </row>
    <row r="1730" spans="1:3" x14ac:dyDescent="0.25">
      <c r="A1730" s="22" t="s">
        <v>3059</v>
      </c>
      <c r="B1730" s="18">
        <v>384</v>
      </c>
      <c r="C1730" s="18" t="s">
        <v>2333</v>
      </c>
    </row>
    <row r="1731" spans="1:3" x14ac:dyDescent="0.25">
      <c r="A1731" s="22" t="s">
        <v>3059</v>
      </c>
      <c r="B1731" s="18">
        <v>385</v>
      </c>
      <c r="C1731" s="18" t="s">
        <v>2334</v>
      </c>
    </row>
    <row r="1732" spans="1:3" x14ac:dyDescent="0.25">
      <c r="A1732" s="22" t="s">
        <v>3059</v>
      </c>
      <c r="B1732" s="18">
        <v>386</v>
      </c>
      <c r="C1732" s="18" t="s">
        <v>2335</v>
      </c>
    </row>
    <row r="1733" spans="1:3" x14ac:dyDescent="0.25">
      <c r="A1733" s="22" t="s">
        <v>3059</v>
      </c>
      <c r="B1733" s="18">
        <v>387</v>
      </c>
      <c r="C1733" s="18" t="s">
        <v>2336</v>
      </c>
    </row>
    <row r="1734" spans="1:3" x14ac:dyDescent="0.25">
      <c r="A1734" s="22" t="s">
        <v>3059</v>
      </c>
      <c r="B1734" s="18">
        <v>388</v>
      </c>
      <c r="C1734" s="18" t="s">
        <v>2337</v>
      </c>
    </row>
    <row r="1735" spans="1:3" x14ac:dyDescent="0.25">
      <c r="A1735" s="22" t="s">
        <v>3059</v>
      </c>
      <c r="B1735" s="18">
        <v>389</v>
      </c>
      <c r="C1735" s="18" t="s">
        <v>2338</v>
      </c>
    </row>
    <row r="1736" spans="1:3" x14ac:dyDescent="0.25">
      <c r="A1736" s="22" t="s">
        <v>3059</v>
      </c>
      <c r="B1736" s="18">
        <v>390</v>
      </c>
      <c r="C1736" s="18" t="s">
        <v>2339</v>
      </c>
    </row>
    <row r="1737" spans="1:3" x14ac:dyDescent="0.25">
      <c r="A1737" s="22" t="s">
        <v>3059</v>
      </c>
      <c r="B1737" s="18">
        <v>391</v>
      </c>
      <c r="C1737" s="18" t="s">
        <v>2340</v>
      </c>
    </row>
    <row r="1738" spans="1:3" x14ac:dyDescent="0.25">
      <c r="A1738" s="22" t="s">
        <v>3059</v>
      </c>
      <c r="B1738" s="18">
        <v>392</v>
      </c>
      <c r="C1738" s="18" t="s">
        <v>2341</v>
      </c>
    </row>
    <row r="1739" spans="1:3" x14ac:dyDescent="0.25">
      <c r="A1739" s="22" t="s">
        <v>3059</v>
      </c>
      <c r="B1739" s="18">
        <v>393</v>
      </c>
      <c r="C1739" s="18" t="s">
        <v>2342</v>
      </c>
    </row>
    <row r="1740" spans="1:3" x14ac:dyDescent="0.25">
      <c r="A1740" s="22" t="s">
        <v>3059</v>
      </c>
      <c r="B1740" s="18">
        <v>394</v>
      </c>
      <c r="C1740" s="18" t="s">
        <v>2343</v>
      </c>
    </row>
    <row r="1741" spans="1:3" x14ac:dyDescent="0.25">
      <c r="A1741" s="22" t="s">
        <v>3059</v>
      </c>
      <c r="B1741" s="18">
        <v>395</v>
      </c>
      <c r="C1741" s="18" t="s">
        <v>2344</v>
      </c>
    </row>
    <row r="1742" spans="1:3" x14ac:dyDescent="0.25">
      <c r="A1742" s="22" t="s">
        <v>3059</v>
      </c>
      <c r="B1742" s="18">
        <v>396</v>
      </c>
      <c r="C1742" s="18" t="s">
        <v>2345</v>
      </c>
    </row>
    <row r="1743" spans="1:3" x14ac:dyDescent="0.25">
      <c r="A1743" s="22" t="s">
        <v>3059</v>
      </c>
      <c r="B1743" s="18">
        <v>397</v>
      </c>
      <c r="C1743" s="18" t="s">
        <v>2346</v>
      </c>
    </row>
    <row r="1744" spans="1:3" x14ac:dyDescent="0.25">
      <c r="A1744" s="22" t="s">
        <v>3059</v>
      </c>
      <c r="B1744" s="18">
        <v>398</v>
      </c>
      <c r="C1744" s="18" t="s">
        <v>2347</v>
      </c>
    </row>
    <row r="1745" spans="1:3" x14ac:dyDescent="0.25">
      <c r="A1745" s="22" t="s">
        <v>3059</v>
      </c>
      <c r="B1745" s="18">
        <v>399</v>
      </c>
      <c r="C1745" s="18" t="s">
        <v>2348</v>
      </c>
    </row>
    <row r="1746" spans="1:3" x14ac:dyDescent="0.25">
      <c r="A1746" s="22" t="s">
        <v>3059</v>
      </c>
      <c r="B1746" s="18">
        <v>400</v>
      </c>
      <c r="C1746" s="18" t="s">
        <v>2349</v>
      </c>
    </row>
    <row r="1747" spans="1:3" x14ac:dyDescent="0.25">
      <c r="A1747" s="22" t="s">
        <v>3059</v>
      </c>
      <c r="B1747" s="18">
        <v>401</v>
      </c>
      <c r="C1747" s="18" t="s">
        <v>2350</v>
      </c>
    </row>
    <row r="1748" spans="1:3" x14ac:dyDescent="0.25">
      <c r="A1748" s="22" t="s">
        <v>3059</v>
      </c>
      <c r="B1748" s="18">
        <v>402</v>
      </c>
      <c r="C1748" s="18" t="s">
        <v>2351</v>
      </c>
    </row>
    <row r="1749" spans="1:3" x14ac:dyDescent="0.25">
      <c r="A1749" s="22" t="s">
        <v>3059</v>
      </c>
      <c r="B1749" s="18">
        <v>403</v>
      </c>
      <c r="C1749" s="18" t="s">
        <v>2352</v>
      </c>
    </row>
    <row r="1750" spans="1:3" x14ac:dyDescent="0.25">
      <c r="A1750" s="22" t="s">
        <v>3059</v>
      </c>
      <c r="B1750" s="18">
        <v>404</v>
      </c>
      <c r="C1750" s="18" t="s">
        <v>2353</v>
      </c>
    </row>
    <row r="1751" spans="1:3" x14ac:dyDescent="0.25">
      <c r="A1751" s="22" t="s">
        <v>3059</v>
      </c>
      <c r="B1751" s="18">
        <v>405</v>
      </c>
      <c r="C1751" s="18" t="s">
        <v>2354</v>
      </c>
    </row>
    <row r="1752" spans="1:3" x14ac:dyDescent="0.25">
      <c r="A1752" s="22" t="s">
        <v>3059</v>
      </c>
      <c r="B1752" s="18">
        <v>406</v>
      </c>
      <c r="C1752" s="18" t="s">
        <v>2355</v>
      </c>
    </row>
    <row r="1753" spans="1:3" x14ac:dyDescent="0.25">
      <c r="A1753" s="22" t="s">
        <v>3059</v>
      </c>
      <c r="B1753" s="18">
        <v>407</v>
      </c>
      <c r="C1753" s="18" t="s">
        <v>2356</v>
      </c>
    </row>
    <row r="1754" spans="1:3" x14ac:dyDescent="0.25">
      <c r="A1754" s="22" t="s">
        <v>3059</v>
      </c>
      <c r="B1754" s="18">
        <v>408</v>
      </c>
      <c r="C1754" s="18" t="s">
        <v>2357</v>
      </c>
    </row>
    <row r="1755" spans="1:3" x14ac:dyDescent="0.25">
      <c r="A1755" s="22" t="s">
        <v>3059</v>
      </c>
      <c r="B1755" s="18">
        <v>409</v>
      </c>
      <c r="C1755" s="18" t="s">
        <v>2358</v>
      </c>
    </row>
    <row r="1756" spans="1:3" x14ac:dyDescent="0.25">
      <c r="A1756" s="22" t="s">
        <v>3059</v>
      </c>
      <c r="B1756" s="18">
        <v>410</v>
      </c>
      <c r="C1756" s="18" t="s">
        <v>2359</v>
      </c>
    </row>
    <row r="1757" spans="1:3" x14ac:dyDescent="0.25">
      <c r="A1757" s="22" t="s">
        <v>3059</v>
      </c>
      <c r="B1757" s="18">
        <v>411</v>
      </c>
      <c r="C1757" s="18" t="s">
        <v>2360</v>
      </c>
    </row>
    <row r="1758" spans="1:3" x14ac:dyDescent="0.25">
      <c r="A1758" s="22" t="s">
        <v>3059</v>
      </c>
      <c r="B1758" s="18">
        <v>412</v>
      </c>
      <c r="C1758" s="18" t="s">
        <v>2361</v>
      </c>
    </row>
    <row r="1759" spans="1:3" x14ac:dyDescent="0.25">
      <c r="A1759" s="22" t="s">
        <v>3059</v>
      </c>
      <c r="B1759" s="18">
        <v>413</v>
      </c>
      <c r="C1759" s="18" t="s">
        <v>2362</v>
      </c>
    </row>
    <row r="1760" spans="1:3" x14ac:dyDescent="0.25">
      <c r="A1760" s="22" t="s">
        <v>3059</v>
      </c>
      <c r="B1760" s="18">
        <v>414</v>
      </c>
      <c r="C1760" s="18" t="s">
        <v>2363</v>
      </c>
    </row>
    <row r="1761" spans="1:3" x14ac:dyDescent="0.25">
      <c r="A1761" s="22" t="s">
        <v>3059</v>
      </c>
      <c r="B1761" s="18">
        <v>415</v>
      </c>
      <c r="C1761" s="18" t="s">
        <v>2364</v>
      </c>
    </row>
    <row r="1762" spans="1:3" x14ac:dyDescent="0.25">
      <c r="A1762" s="22" t="s">
        <v>3059</v>
      </c>
      <c r="B1762" s="18">
        <v>416</v>
      </c>
      <c r="C1762" s="18" t="s">
        <v>2365</v>
      </c>
    </row>
    <row r="1763" spans="1:3" x14ac:dyDescent="0.25">
      <c r="A1763" s="22" t="s">
        <v>3059</v>
      </c>
      <c r="B1763" s="18">
        <v>417</v>
      </c>
      <c r="C1763" s="18" t="s">
        <v>2366</v>
      </c>
    </row>
    <row r="1764" spans="1:3" x14ac:dyDescent="0.25">
      <c r="A1764" s="22" t="s">
        <v>3059</v>
      </c>
      <c r="B1764" s="18">
        <v>418</v>
      </c>
      <c r="C1764" s="18" t="s">
        <v>2367</v>
      </c>
    </row>
    <row r="1765" spans="1:3" x14ac:dyDescent="0.25">
      <c r="A1765" s="22" t="s">
        <v>3059</v>
      </c>
      <c r="B1765" s="18">
        <v>419</v>
      </c>
      <c r="C1765" s="18" t="s">
        <v>2368</v>
      </c>
    </row>
    <row r="1766" spans="1:3" x14ac:dyDescent="0.25">
      <c r="A1766" s="22" t="s">
        <v>3059</v>
      </c>
      <c r="B1766" s="18">
        <v>420</v>
      </c>
      <c r="C1766" s="18" t="s">
        <v>2369</v>
      </c>
    </row>
    <row r="1767" spans="1:3" x14ac:dyDescent="0.25">
      <c r="A1767" s="22" t="s">
        <v>3059</v>
      </c>
      <c r="B1767" s="18">
        <v>421</v>
      </c>
      <c r="C1767" s="18" t="s">
        <v>2370</v>
      </c>
    </row>
    <row r="1768" spans="1:3" x14ac:dyDescent="0.25">
      <c r="A1768" s="22" t="s">
        <v>3059</v>
      </c>
      <c r="B1768" s="18">
        <v>422</v>
      </c>
      <c r="C1768" s="18" t="s">
        <v>2371</v>
      </c>
    </row>
    <row r="1769" spans="1:3" x14ac:dyDescent="0.25">
      <c r="A1769" s="22" t="s">
        <v>3059</v>
      </c>
      <c r="B1769" s="18">
        <v>423</v>
      </c>
      <c r="C1769" s="18" t="s">
        <v>2372</v>
      </c>
    </row>
    <row r="1770" spans="1:3" x14ac:dyDescent="0.25">
      <c r="A1770" s="22" t="s">
        <v>3059</v>
      </c>
      <c r="B1770" s="18">
        <v>424</v>
      </c>
      <c r="C1770" s="18" t="s">
        <v>2373</v>
      </c>
    </row>
    <row r="1771" spans="1:3" x14ac:dyDescent="0.25">
      <c r="A1771" s="22" t="s">
        <v>3059</v>
      </c>
      <c r="B1771" s="18">
        <v>425</v>
      </c>
      <c r="C1771" s="18" t="s">
        <v>2374</v>
      </c>
    </row>
    <row r="1772" spans="1:3" x14ac:dyDescent="0.25">
      <c r="A1772" s="22" t="s">
        <v>3059</v>
      </c>
      <c r="B1772" s="18">
        <v>426</v>
      </c>
      <c r="C1772" s="18" t="s">
        <v>2375</v>
      </c>
    </row>
    <row r="1773" spans="1:3" x14ac:dyDescent="0.25">
      <c r="A1773" s="22" t="s">
        <v>3059</v>
      </c>
      <c r="B1773" s="18">
        <v>427</v>
      </c>
      <c r="C1773" s="18" t="s">
        <v>2376</v>
      </c>
    </row>
    <row r="1774" spans="1:3" x14ac:dyDescent="0.25">
      <c r="A1774" s="22" t="s">
        <v>3059</v>
      </c>
      <c r="B1774" s="18">
        <v>428</v>
      </c>
      <c r="C1774" s="18" t="s">
        <v>2377</v>
      </c>
    </row>
    <row r="1775" spans="1:3" x14ac:dyDescent="0.25">
      <c r="A1775" s="22" t="s">
        <v>3059</v>
      </c>
      <c r="B1775" s="18">
        <v>429</v>
      </c>
      <c r="C1775" s="18" t="s">
        <v>2378</v>
      </c>
    </row>
    <row r="1776" spans="1:3" x14ac:dyDescent="0.25">
      <c r="A1776" s="22" t="s">
        <v>3059</v>
      </c>
      <c r="B1776" s="18">
        <v>430</v>
      </c>
      <c r="C1776" s="18" t="s">
        <v>2379</v>
      </c>
    </row>
    <row r="1777" spans="1:3" x14ac:dyDescent="0.25">
      <c r="A1777" s="22" t="s">
        <v>3059</v>
      </c>
      <c r="B1777" s="18">
        <v>431</v>
      </c>
      <c r="C1777" s="18" t="s">
        <v>2380</v>
      </c>
    </row>
    <row r="1778" spans="1:3" x14ac:dyDescent="0.25">
      <c r="A1778" s="22" t="s">
        <v>3059</v>
      </c>
      <c r="B1778" s="18">
        <v>432</v>
      </c>
      <c r="C1778" s="18" t="s">
        <v>2381</v>
      </c>
    </row>
    <row r="1779" spans="1:3" x14ac:dyDescent="0.25">
      <c r="A1779" s="22" t="s">
        <v>3059</v>
      </c>
      <c r="B1779" s="18">
        <v>433</v>
      </c>
      <c r="C1779" s="18" t="s">
        <v>2382</v>
      </c>
    </row>
    <row r="1780" spans="1:3" x14ac:dyDescent="0.25">
      <c r="A1780" s="22" t="s">
        <v>3059</v>
      </c>
      <c r="B1780" s="18">
        <v>434</v>
      </c>
      <c r="C1780" s="18" t="s">
        <v>2383</v>
      </c>
    </row>
    <row r="1781" spans="1:3" x14ac:dyDescent="0.25">
      <c r="A1781" s="22" t="s">
        <v>3059</v>
      </c>
      <c r="B1781" s="18">
        <v>435</v>
      </c>
      <c r="C1781" s="18" t="s">
        <v>2384</v>
      </c>
    </row>
    <row r="1782" spans="1:3" x14ac:dyDescent="0.25">
      <c r="A1782" s="22" t="s">
        <v>3059</v>
      </c>
      <c r="B1782" s="18">
        <v>436</v>
      </c>
      <c r="C1782" s="18" t="s">
        <v>2385</v>
      </c>
    </row>
    <row r="1783" spans="1:3" x14ac:dyDescent="0.25">
      <c r="A1783" s="22" t="s">
        <v>3059</v>
      </c>
      <c r="B1783" s="18">
        <v>437</v>
      </c>
      <c r="C1783" s="18" t="s">
        <v>2386</v>
      </c>
    </row>
    <row r="1784" spans="1:3" x14ac:dyDescent="0.25">
      <c r="A1784" s="22" t="s">
        <v>3059</v>
      </c>
      <c r="B1784" s="18">
        <v>438</v>
      </c>
      <c r="C1784" s="18" t="s">
        <v>2387</v>
      </c>
    </row>
    <row r="1785" spans="1:3" x14ac:dyDescent="0.25">
      <c r="A1785" s="22" t="s">
        <v>3059</v>
      </c>
      <c r="B1785" s="18">
        <v>439</v>
      </c>
      <c r="C1785" s="18" t="s">
        <v>2388</v>
      </c>
    </row>
    <row r="1786" spans="1:3" x14ac:dyDescent="0.25">
      <c r="A1786" s="22" t="s">
        <v>3059</v>
      </c>
      <c r="B1786" s="18">
        <v>440</v>
      </c>
      <c r="C1786" s="18" t="s">
        <v>2389</v>
      </c>
    </row>
    <row r="1787" spans="1:3" x14ac:dyDescent="0.25">
      <c r="A1787" s="22" t="s">
        <v>3059</v>
      </c>
      <c r="B1787" s="18">
        <v>441</v>
      </c>
      <c r="C1787" s="18" t="s">
        <v>2390</v>
      </c>
    </row>
    <row r="1788" spans="1:3" x14ac:dyDescent="0.25">
      <c r="A1788" s="22" t="s">
        <v>3059</v>
      </c>
      <c r="B1788" s="18">
        <v>442</v>
      </c>
      <c r="C1788" s="18" t="s">
        <v>2391</v>
      </c>
    </row>
    <row r="1789" spans="1:3" x14ac:dyDescent="0.25">
      <c r="A1789" s="22" t="s">
        <v>3059</v>
      </c>
      <c r="B1789" s="18">
        <v>443</v>
      </c>
      <c r="C1789" s="18" t="s">
        <v>2392</v>
      </c>
    </row>
    <row r="1790" spans="1:3" x14ac:dyDescent="0.25">
      <c r="A1790" s="22" t="s">
        <v>3059</v>
      </c>
      <c r="B1790" s="18">
        <v>444</v>
      </c>
      <c r="C1790" s="18" t="s">
        <v>2393</v>
      </c>
    </row>
    <row r="1791" spans="1:3" x14ac:dyDescent="0.25">
      <c r="A1791" s="22" t="s">
        <v>3059</v>
      </c>
      <c r="B1791" s="18">
        <v>445</v>
      </c>
      <c r="C1791" s="18" t="s">
        <v>2394</v>
      </c>
    </row>
    <row r="1792" spans="1:3" x14ac:dyDescent="0.25">
      <c r="A1792" s="22" t="s">
        <v>3059</v>
      </c>
      <c r="B1792" s="18">
        <v>446</v>
      </c>
      <c r="C1792" s="18" t="s">
        <v>2395</v>
      </c>
    </row>
    <row r="1793" spans="1:3" x14ac:dyDescent="0.25">
      <c r="A1793" s="22" t="s">
        <v>3059</v>
      </c>
      <c r="B1793" s="18">
        <v>447</v>
      </c>
      <c r="C1793" s="18" t="s">
        <v>2396</v>
      </c>
    </row>
    <row r="1794" spans="1:3" x14ac:dyDescent="0.25">
      <c r="A1794" s="22" t="s">
        <v>3059</v>
      </c>
      <c r="B1794" s="18">
        <v>448</v>
      </c>
      <c r="C1794" s="18" t="s">
        <v>2397</v>
      </c>
    </row>
    <row r="1795" spans="1:3" x14ac:dyDescent="0.25">
      <c r="A1795" s="22" t="s">
        <v>3059</v>
      </c>
      <c r="B1795" s="18">
        <v>449</v>
      </c>
      <c r="C1795" s="18" t="s">
        <v>2398</v>
      </c>
    </row>
    <row r="1796" spans="1:3" x14ac:dyDescent="0.25">
      <c r="A1796" s="22" t="s">
        <v>3059</v>
      </c>
      <c r="B1796" s="18">
        <v>450</v>
      </c>
      <c r="C1796" s="18" t="s">
        <v>2399</v>
      </c>
    </row>
    <row r="1797" spans="1:3" x14ac:dyDescent="0.25">
      <c r="A1797" s="22" t="s">
        <v>3059</v>
      </c>
      <c r="B1797" s="18">
        <v>451</v>
      </c>
      <c r="C1797" s="18" t="s">
        <v>2400</v>
      </c>
    </row>
    <row r="1798" spans="1:3" x14ac:dyDescent="0.25">
      <c r="A1798" s="22" t="s">
        <v>3059</v>
      </c>
      <c r="B1798" s="18">
        <v>452</v>
      </c>
      <c r="C1798" s="18" t="s">
        <v>2401</v>
      </c>
    </row>
    <row r="1799" spans="1:3" x14ac:dyDescent="0.25">
      <c r="A1799" s="22" t="s">
        <v>3059</v>
      </c>
      <c r="B1799" s="18">
        <v>453</v>
      </c>
      <c r="C1799" s="18" t="s">
        <v>2402</v>
      </c>
    </row>
    <row r="1800" spans="1:3" x14ac:dyDescent="0.25">
      <c r="A1800" s="22" t="s">
        <v>3059</v>
      </c>
      <c r="B1800" s="18">
        <v>454</v>
      </c>
      <c r="C1800" s="18" t="s">
        <v>2403</v>
      </c>
    </row>
    <row r="1801" spans="1:3" x14ac:dyDescent="0.25">
      <c r="A1801" s="22" t="s">
        <v>3059</v>
      </c>
      <c r="B1801" s="18">
        <v>455</v>
      </c>
      <c r="C1801" s="18" t="s">
        <v>2404</v>
      </c>
    </row>
    <row r="1802" spans="1:3" x14ac:dyDescent="0.25">
      <c r="A1802" s="22" t="s">
        <v>3059</v>
      </c>
      <c r="B1802" s="18">
        <v>456</v>
      </c>
      <c r="C1802" s="18" t="s">
        <v>2405</v>
      </c>
    </row>
    <row r="1803" spans="1:3" x14ac:dyDescent="0.25">
      <c r="A1803" s="22" t="s">
        <v>3059</v>
      </c>
      <c r="B1803" s="18">
        <v>457</v>
      </c>
      <c r="C1803" s="18" t="s">
        <v>2406</v>
      </c>
    </row>
    <row r="1804" spans="1:3" x14ac:dyDescent="0.25">
      <c r="A1804" s="22" t="s">
        <v>3059</v>
      </c>
      <c r="B1804" s="18">
        <v>458</v>
      </c>
      <c r="C1804" s="18" t="s">
        <v>2407</v>
      </c>
    </row>
    <row r="1805" spans="1:3" x14ac:dyDescent="0.25">
      <c r="A1805" s="22" t="s">
        <v>3059</v>
      </c>
      <c r="B1805" s="18">
        <v>459</v>
      </c>
      <c r="C1805" s="18" t="s">
        <v>2408</v>
      </c>
    </row>
    <row r="1806" spans="1:3" x14ac:dyDescent="0.25">
      <c r="A1806" s="22" t="s">
        <v>3059</v>
      </c>
      <c r="B1806" s="18">
        <v>460</v>
      </c>
      <c r="C1806" s="18" t="s">
        <v>2409</v>
      </c>
    </row>
    <row r="1807" spans="1:3" x14ac:dyDescent="0.25">
      <c r="A1807" s="22" t="s">
        <v>3059</v>
      </c>
      <c r="B1807" s="18">
        <v>461</v>
      </c>
      <c r="C1807" s="18" t="s">
        <v>2410</v>
      </c>
    </row>
    <row r="1808" spans="1:3" x14ac:dyDescent="0.25">
      <c r="A1808" s="22" t="s">
        <v>3059</v>
      </c>
      <c r="B1808" s="18">
        <v>462</v>
      </c>
      <c r="C1808" s="18" t="s">
        <v>2411</v>
      </c>
    </row>
    <row r="1809" spans="1:3" x14ac:dyDescent="0.25">
      <c r="A1809" s="22" t="s">
        <v>3059</v>
      </c>
      <c r="B1809" s="18">
        <v>463</v>
      </c>
      <c r="C1809" s="18" t="s">
        <v>2412</v>
      </c>
    </row>
    <row r="1810" spans="1:3" x14ac:dyDescent="0.25">
      <c r="A1810" s="22" t="s">
        <v>3059</v>
      </c>
      <c r="B1810" s="18">
        <v>464</v>
      </c>
      <c r="C1810" s="18" t="s">
        <v>2413</v>
      </c>
    </row>
    <row r="1811" spans="1:3" x14ac:dyDescent="0.25">
      <c r="A1811" s="22" t="s">
        <v>3059</v>
      </c>
      <c r="B1811" s="18">
        <v>465</v>
      </c>
      <c r="C1811" s="18" t="s">
        <v>2414</v>
      </c>
    </row>
    <row r="1812" spans="1:3" x14ac:dyDescent="0.25">
      <c r="A1812" s="22" t="s">
        <v>3059</v>
      </c>
      <c r="B1812" s="18">
        <v>466</v>
      </c>
      <c r="C1812" s="18" t="s">
        <v>2415</v>
      </c>
    </row>
    <row r="1813" spans="1:3" x14ac:dyDescent="0.25">
      <c r="A1813" s="22" t="s">
        <v>3059</v>
      </c>
      <c r="B1813" s="18">
        <v>467</v>
      </c>
      <c r="C1813" s="18" t="s">
        <v>2416</v>
      </c>
    </row>
    <row r="1814" spans="1:3" x14ac:dyDescent="0.25">
      <c r="A1814" s="22" t="s">
        <v>3059</v>
      </c>
      <c r="B1814" s="18">
        <v>468</v>
      </c>
      <c r="C1814" s="18" t="s">
        <v>2417</v>
      </c>
    </row>
    <row r="1815" spans="1:3" x14ac:dyDescent="0.25">
      <c r="A1815" s="22" t="s">
        <v>3059</v>
      </c>
      <c r="B1815" s="18">
        <v>469</v>
      </c>
      <c r="C1815" s="18" t="s">
        <v>2418</v>
      </c>
    </row>
    <row r="1816" spans="1:3" x14ac:dyDescent="0.25">
      <c r="A1816" s="22" t="s">
        <v>3059</v>
      </c>
      <c r="B1816" s="18">
        <v>470</v>
      </c>
      <c r="C1816" s="18" t="s">
        <v>2419</v>
      </c>
    </row>
    <row r="1817" spans="1:3" x14ac:dyDescent="0.25">
      <c r="A1817" s="22" t="s">
        <v>3059</v>
      </c>
      <c r="B1817" s="18">
        <v>471</v>
      </c>
      <c r="C1817" s="18" t="s">
        <v>2420</v>
      </c>
    </row>
    <row r="1818" spans="1:3" x14ac:dyDescent="0.25">
      <c r="A1818" s="22" t="s">
        <v>3059</v>
      </c>
      <c r="B1818" s="18">
        <v>472</v>
      </c>
      <c r="C1818" s="18" t="s">
        <v>2421</v>
      </c>
    </row>
    <row r="1819" spans="1:3" x14ac:dyDescent="0.25">
      <c r="A1819" s="22" t="s">
        <v>3059</v>
      </c>
      <c r="B1819" s="18">
        <v>473</v>
      </c>
      <c r="C1819" s="18" t="s">
        <v>2422</v>
      </c>
    </row>
    <row r="1820" spans="1:3" x14ac:dyDescent="0.25">
      <c r="A1820" s="22" t="s">
        <v>3059</v>
      </c>
      <c r="B1820" s="18">
        <v>474</v>
      </c>
      <c r="C1820" s="18" t="s">
        <v>2423</v>
      </c>
    </row>
    <row r="1821" spans="1:3" x14ac:dyDescent="0.25">
      <c r="A1821" s="22" t="s">
        <v>3059</v>
      </c>
      <c r="B1821" s="18">
        <v>475</v>
      </c>
      <c r="C1821" s="18" t="s">
        <v>2424</v>
      </c>
    </row>
    <row r="1822" spans="1:3" x14ac:dyDescent="0.25">
      <c r="A1822" s="22" t="s">
        <v>3059</v>
      </c>
      <c r="B1822" s="18">
        <v>476</v>
      </c>
      <c r="C1822" s="18" t="s">
        <v>2425</v>
      </c>
    </row>
    <row r="1823" spans="1:3" x14ac:dyDescent="0.25">
      <c r="A1823" s="22" t="s">
        <v>3059</v>
      </c>
      <c r="B1823" s="18">
        <v>477</v>
      </c>
      <c r="C1823" s="18" t="s">
        <v>2426</v>
      </c>
    </row>
    <row r="1824" spans="1:3" s="45" customFormat="1" x14ac:dyDescent="0.25">
      <c r="A1824" s="22" t="s">
        <v>3059</v>
      </c>
      <c r="B1824" s="18">
        <v>478</v>
      </c>
      <c r="C1824" s="18" t="s">
        <v>2427</v>
      </c>
    </row>
    <row r="1825" spans="1:3" s="45" customFormat="1" x14ac:dyDescent="0.25">
      <c r="A1825" s="22" t="s">
        <v>3059</v>
      </c>
      <c r="B1825" s="18">
        <v>479</v>
      </c>
      <c r="C1825" s="18" t="s">
        <v>2428</v>
      </c>
    </row>
    <row r="1826" spans="1:3" s="45" customFormat="1" x14ac:dyDescent="0.25">
      <c r="A1826" s="22" t="s">
        <v>3059</v>
      </c>
      <c r="B1826" s="18">
        <v>480</v>
      </c>
      <c r="C1826" s="18" t="s">
        <v>2429</v>
      </c>
    </row>
    <row r="1827" spans="1:3" s="45" customFormat="1" x14ac:dyDescent="0.25">
      <c r="A1827" s="22" t="s">
        <v>3059</v>
      </c>
      <c r="B1827" s="18">
        <v>481</v>
      </c>
      <c r="C1827" s="18" t="s">
        <v>2430</v>
      </c>
    </row>
    <row r="1828" spans="1:3" s="45" customFormat="1" x14ac:dyDescent="0.25">
      <c r="A1828" s="22" t="s">
        <v>3059</v>
      </c>
      <c r="B1828" s="18">
        <v>482</v>
      </c>
      <c r="C1828" s="18" t="s">
        <v>2431</v>
      </c>
    </row>
    <row r="1829" spans="1:3" s="45" customFormat="1" x14ac:dyDescent="0.25">
      <c r="A1829" s="22" t="s">
        <v>3059</v>
      </c>
      <c r="B1829" s="18">
        <v>483</v>
      </c>
      <c r="C1829" s="18" t="s">
        <v>2432</v>
      </c>
    </row>
    <row r="1830" spans="1:3" s="45" customFormat="1" ht="47.25" x14ac:dyDescent="0.25">
      <c r="A1830" s="60" t="s">
        <v>3212</v>
      </c>
      <c r="B1830" s="59">
        <v>512</v>
      </c>
      <c r="C1830" s="74" t="s">
        <v>3218</v>
      </c>
    </row>
    <row r="1831" spans="1:3" s="45" customFormat="1" ht="47.25" x14ac:dyDescent="0.25">
      <c r="A1831" s="60" t="s">
        <v>3212</v>
      </c>
      <c r="B1831" s="59">
        <v>513</v>
      </c>
      <c r="C1831" s="74" t="s">
        <v>3216</v>
      </c>
    </row>
    <row r="1832" spans="1:3" s="45" customFormat="1" ht="47.25" x14ac:dyDescent="0.25">
      <c r="A1832" s="60" t="s">
        <v>3212</v>
      </c>
      <c r="B1832" s="59">
        <v>514</v>
      </c>
      <c r="C1832" s="74" t="s">
        <v>3217</v>
      </c>
    </row>
    <row r="1833" spans="1:3" s="45" customFormat="1" x14ac:dyDescent="0.25">
      <c r="A1833" s="42" t="s">
        <v>3058</v>
      </c>
      <c r="B1833" s="43">
        <v>1</v>
      </c>
      <c r="C1833" s="44" t="s">
        <v>1439</v>
      </c>
    </row>
    <row r="1834" spans="1:3" s="45" customFormat="1" x14ac:dyDescent="0.25">
      <c r="A1834" s="42" t="s">
        <v>3058</v>
      </c>
      <c r="B1834" s="46">
        <v>2</v>
      </c>
      <c r="C1834" s="44" t="s">
        <v>1440</v>
      </c>
    </row>
    <row r="1835" spans="1:3" s="45" customFormat="1" x14ac:dyDescent="0.25">
      <c r="A1835" s="42" t="s">
        <v>3058</v>
      </c>
      <c r="B1835" s="46">
        <v>3</v>
      </c>
      <c r="C1835" s="44" t="s">
        <v>1441</v>
      </c>
    </row>
    <row r="1836" spans="1:3" s="45" customFormat="1" x14ac:dyDescent="0.25">
      <c r="A1836" s="42" t="s">
        <v>3058</v>
      </c>
      <c r="B1836" s="43">
        <v>4</v>
      </c>
      <c r="C1836" s="44" t="s">
        <v>1442</v>
      </c>
    </row>
    <row r="1837" spans="1:3" s="45" customFormat="1" x14ac:dyDescent="0.25">
      <c r="A1837" s="42" t="s">
        <v>3058</v>
      </c>
      <c r="B1837" s="46">
        <v>5</v>
      </c>
      <c r="C1837" s="44" t="s">
        <v>1443</v>
      </c>
    </row>
    <row r="1838" spans="1:3" s="45" customFormat="1" x14ac:dyDescent="0.25">
      <c r="A1838" s="42" t="s">
        <v>3058</v>
      </c>
      <c r="B1838" s="46">
        <v>6</v>
      </c>
      <c r="C1838" s="44" t="s">
        <v>1444</v>
      </c>
    </row>
    <row r="1839" spans="1:3" s="45" customFormat="1" x14ac:dyDescent="0.25">
      <c r="A1839" s="42" t="s">
        <v>3058</v>
      </c>
      <c r="B1839" s="43">
        <v>7</v>
      </c>
      <c r="C1839" s="44" t="s">
        <v>1445</v>
      </c>
    </row>
    <row r="1840" spans="1:3" s="45" customFormat="1" x14ac:dyDescent="0.25">
      <c r="A1840" s="42" t="s">
        <v>3058</v>
      </c>
      <c r="B1840" s="46">
        <v>8</v>
      </c>
      <c r="C1840" s="44" t="s">
        <v>1446</v>
      </c>
    </row>
    <row r="1841" spans="1:3" s="45" customFormat="1" x14ac:dyDescent="0.25">
      <c r="A1841" s="42" t="s">
        <v>3058</v>
      </c>
      <c r="B1841" s="46">
        <v>9</v>
      </c>
      <c r="C1841" s="44" t="s">
        <v>1447</v>
      </c>
    </row>
    <row r="1842" spans="1:3" s="45" customFormat="1" x14ac:dyDescent="0.25">
      <c r="A1842" s="42" t="s">
        <v>3058</v>
      </c>
      <c r="B1842" s="43">
        <v>10</v>
      </c>
      <c r="C1842" s="44" t="s">
        <v>1448</v>
      </c>
    </row>
    <row r="1843" spans="1:3" s="45" customFormat="1" x14ac:dyDescent="0.25">
      <c r="A1843" s="42" t="s">
        <v>3058</v>
      </c>
      <c r="B1843" s="46">
        <v>11</v>
      </c>
      <c r="C1843" s="44" t="s">
        <v>1449</v>
      </c>
    </row>
    <row r="1844" spans="1:3" s="45" customFormat="1" x14ac:dyDescent="0.25">
      <c r="A1844" s="42" t="s">
        <v>3058</v>
      </c>
      <c r="B1844" s="46">
        <v>12</v>
      </c>
      <c r="C1844" s="44" t="s">
        <v>1450</v>
      </c>
    </row>
    <row r="1845" spans="1:3" s="45" customFormat="1" x14ac:dyDescent="0.25">
      <c r="A1845" s="42" t="s">
        <v>3058</v>
      </c>
      <c r="B1845" s="43">
        <v>13</v>
      </c>
      <c r="C1845" s="44" t="s">
        <v>1451</v>
      </c>
    </row>
    <row r="1846" spans="1:3" s="45" customFormat="1" x14ac:dyDescent="0.25">
      <c r="A1846" s="42" t="s">
        <v>3058</v>
      </c>
      <c r="B1846" s="46">
        <v>14</v>
      </c>
      <c r="C1846" s="44" t="s">
        <v>1452</v>
      </c>
    </row>
    <row r="1847" spans="1:3" s="45" customFormat="1" x14ac:dyDescent="0.25">
      <c r="A1847" s="42" t="s">
        <v>3058</v>
      </c>
      <c r="B1847" s="46">
        <v>15</v>
      </c>
      <c r="C1847" s="44" t="s">
        <v>1453</v>
      </c>
    </row>
    <row r="1848" spans="1:3" s="45" customFormat="1" x14ac:dyDescent="0.25">
      <c r="A1848" s="42" t="s">
        <v>3058</v>
      </c>
      <c r="B1848" s="43">
        <v>16</v>
      </c>
      <c r="C1848" s="44" t="s">
        <v>1454</v>
      </c>
    </row>
    <row r="1849" spans="1:3" s="45" customFormat="1" x14ac:dyDescent="0.25">
      <c r="A1849" s="42" t="s">
        <v>3058</v>
      </c>
      <c r="B1849" s="46">
        <v>17</v>
      </c>
      <c r="C1849" s="44" t="s">
        <v>1455</v>
      </c>
    </row>
    <row r="1850" spans="1:3" s="45" customFormat="1" x14ac:dyDescent="0.25">
      <c r="A1850" s="42" t="s">
        <v>3058</v>
      </c>
      <c r="B1850" s="46">
        <v>18</v>
      </c>
      <c r="C1850" s="44" t="s">
        <v>1456</v>
      </c>
    </row>
    <row r="1851" spans="1:3" s="45" customFormat="1" x14ac:dyDescent="0.25">
      <c r="A1851" s="42" t="s">
        <v>3058</v>
      </c>
      <c r="B1851" s="43">
        <v>19</v>
      </c>
      <c r="C1851" s="44" t="s">
        <v>1457</v>
      </c>
    </row>
    <row r="1852" spans="1:3" s="45" customFormat="1" x14ac:dyDescent="0.25">
      <c r="A1852" s="42" t="s">
        <v>3058</v>
      </c>
      <c r="B1852" s="46">
        <v>20</v>
      </c>
      <c r="C1852" s="44" t="s">
        <v>1458</v>
      </c>
    </row>
    <row r="1853" spans="1:3" s="45" customFormat="1" x14ac:dyDescent="0.25">
      <c r="A1853" s="42" t="s">
        <v>3058</v>
      </c>
      <c r="B1853" s="46">
        <v>21</v>
      </c>
      <c r="C1853" s="44" t="s">
        <v>1459</v>
      </c>
    </row>
    <row r="1854" spans="1:3" s="45" customFormat="1" x14ac:dyDescent="0.25">
      <c r="A1854" s="42" t="s">
        <v>3058</v>
      </c>
      <c r="B1854" s="43">
        <v>22</v>
      </c>
      <c r="C1854" s="44" t="s">
        <v>1460</v>
      </c>
    </row>
    <row r="1855" spans="1:3" s="45" customFormat="1" x14ac:dyDescent="0.25">
      <c r="A1855" s="42" t="s">
        <v>3058</v>
      </c>
      <c r="B1855" s="46">
        <v>23</v>
      </c>
      <c r="C1855" s="44" t="s">
        <v>1461</v>
      </c>
    </row>
    <row r="1856" spans="1:3" s="45" customFormat="1" x14ac:dyDescent="0.25">
      <c r="A1856" s="42" t="s">
        <v>3058</v>
      </c>
      <c r="B1856" s="46">
        <v>24</v>
      </c>
      <c r="C1856" s="44" t="s">
        <v>1462</v>
      </c>
    </row>
    <row r="1857" spans="1:4" s="45" customFormat="1" x14ac:dyDescent="0.25">
      <c r="A1857" s="42" t="s">
        <v>3058</v>
      </c>
      <c r="B1857" s="43">
        <v>25</v>
      </c>
      <c r="C1857" s="44" t="s">
        <v>1463</v>
      </c>
    </row>
    <row r="1858" spans="1:4" s="45" customFormat="1" x14ac:dyDescent="0.25">
      <c r="A1858" s="42" t="s">
        <v>3058</v>
      </c>
      <c r="B1858" s="46">
        <v>26</v>
      </c>
      <c r="C1858" s="44" t="s">
        <v>1464</v>
      </c>
    </row>
    <row r="1859" spans="1:4" s="45" customFormat="1" x14ac:dyDescent="0.25">
      <c r="A1859" s="42" t="s">
        <v>3058</v>
      </c>
      <c r="B1859" s="46">
        <v>27</v>
      </c>
      <c r="C1859" s="44" t="s">
        <v>1465</v>
      </c>
    </row>
    <row r="1860" spans="1:4" s="45" customFormat="1" x14ac:dyDescent="0.25">
      <c r="A1860" s="42" t="s">
        <v>3058</v>
      </c>
      <c r="B1860" s="43">
        <v>28</v>
      </c>
      <c r="C1860" s="44" t="s">
        <v>1466</v>
      </c>
    </row>
    <row r="1861" spans="1:4" s="45" customFormat="1" x14ac:dyDescent="0.25">
      <c r="A1861" s="42" t="s">
        <v>3058</v>
      </c>
      <c r="B1861" s="46">
        <v>29</v>
      </c>
      <c r="C1861" s="44" t="s">
        <v>1467</v>
      </c>
    </row>
    <row r="1862" spans="1:4" s="45" customFormat="1" x14ac:dyDescent="0.25">
      <c r="A1862" s="42" t="s">
        <v>3058</v>
      </c>
      <c r="B1862" s="46">
        <v>30</v>
      </c>
      <c r="C1862" s="44" t="s">
        <v>1468</v>
      </c>
    </row>
    <row r="1863" spans="1:4" s="45" customFormat="1" x14ac:dyDescent="0.25">
      <c r="A1863" s="42" t="s">
        <v>3058</v>
      </c>
      <c r="B1863" s="43">
        <v>31</v>
      </c>
      <c r="C1863" s="44" t="s">
        <v>1469</v>
      </c>
    </row>
    <row r="1864" spans="1:4" s="45" customFormat="1" x14ac:dyDescent="0.25">
      <c r="A1864" s="42" t="s">
        <v>3058</v>
      </c>
      <c r="B1864" s="46">
        <v>32</v>
      </c>
      <c r="C1864" s="44" t="s">
        <v>1470</v>
      </c>
    </row>
    <row r="1865" spans="1:4" s="45" customFormat="1" x14ac:dyDescent="0.25">
      <c r="A1865" s="42" t="s">
        <v>3058</v>
      </c>
      <c r="B1865" s="46">
        <v>33</v>
      </c>
      <c r="C1865" s="44" t="s">
        <v>1471</v>
      </c>
    </row>
    <row r="1866" spans="1:4" s="45" customFormat="1" x14ac:dyDescent="0.25">
      <c r="A1866" s="42" t="s">
        <v>3058</v>
      </c>
      <c r="B1866" s="43">
        <v>34</v>
      </c>
      <c r="C1866" s="44" t="s">
        <v>1472</v>
      </c>
    </row>
    <row r="1867" spans="1:4" s="45" customFormat="1" x14ac:dyDescent="0.25">
      <c r="A1867" s="42" t="s">
        <v>3058</v>
      </c>
      <c r="B1867" s="46">
        <v>35</v>
      </c>
      <c r="C1867" s="44" t="s">
        <v>1473</v>
      </c>
    </row>
    <row r="1868" spans="1:4" s="45" customFormat="1" x14ac:dyDescent="0.25">
      <c r="A1868" s="42" t="s">
        <v>3058</v>
      </c>
      <c r="B1868" s="46">
        <v>36</v>
      </c>
      <c r="C1868" s="44" t="s">
        <v>1474</v>
      </c>
    </row>
    <row r="1869" spans="1:4" s="45" customFormat="1" x14ac:dyDescent="0.25">
      <c r="A1869" s="42" t="s">
        <v>3058</v>
      </c>
      <c r="B1869" s="43">
        <v>37</v>
      </c>
      <c r="C1869" s="44" t="s">
        <v>1475</v>
      </c>
    </row>
    <row r="1870" spans="1:4" s="45" customFormat="1" x14ac:dyDescent="0.25">
      <c r="A1870" s="42" t="s">
        <v>3058</v>
      </c>
      <c r="B1870" s="46">
        <v>38</v>
      </c>
      <c r="C1870" s="44" t="s">
        <v>1476</v>
      </c>
    </row>
    <row r="1871" spans="1:4" s="45" customFormat="1" x14ac:dyDescent="0.25">
      <c r="A1871" s="42" t="s">
        <v>3058</v>
      </c>
      <c r="B1871" s="46">
        <v>39</v>
      </c>
      <c r="C1871" s="44" t="s">
        <v>1477</v>
      </c>
    </row>
    <row r="1872" spans="1:4" s="45" customFormat="1" x14ac:dyDescent="0.25">
      <c r="A1872" s="42" t="s">
        <v>3058</v>
      </c>
      <c r="B1872" s="43">
        <v>40</v>
      </c>
      <c r="C1872" s="44" t="s">
        <v>1478</v>
      </c>
      <c r="D1872" s="47"/>
    </row>
    <row r="1873" spans="1:4" s="45" customFormat="1" x14ac:dyDescent="0.25">
      <c r="A1873" s="42" t="s">
        <v>3058</v>
      </c>
      <c r="B1873" s="46">
        <v>41</v>
      </c>
      <c r="C1873" s="44" t="s">
        <v>1479</v>
      </c>
      <c r="D1873" s="47"/>
    </row>
    <row r="1874" spans="1:4" s="45" customFormat="1" x14ac:dyDescent="0.25">
      <c r="A1874" s="42" t="s">
        <v>3058</v>
      </c>
      <c r="B1874" s="46">
        <v>42</v>
      </c>
      <c r="C1874" s="44" t="s">
        <v>1480</v>
      </c>
      <c r="D1874" s="47"/>
    </row>
    <row r="1875" spans="1:4" s="45" customFormat="1" x14ac:dyDescent="0.25">
      <c r="A1875" s="42" t="s">
        <v>3058</v>
      </c>
      <c r="B1875" s="43">
        <v>43</v>
      </c>
      <c r="C1875" s="44" t="s">
        <v>1481</v>
      </c>
      <c r="D1875" s="47"/>
    </row>
    <row r="1876" spans="1:4" s="45" customFormat="1" x14ac:dyDescent="0.25">
      <c r="A1876" s="42" t="s">
        <v>3058</v>
      </c>
      <c r="B1876" s="46">
        <v>44</v>
      </c>
      <c r="C1876" s="44" t="s">
        <v>1482</v>
      </c>
      <c r="D1876" s="47"/>
    </row>
    <row r="1877" spans="1:4" s="45" customFormat="1" x14ac:dyDescent="0.25">
      <c r="A1877" s="42" t="s">
        <v>3058</v>
      </c>
      <c r="B1877" s="46">
        <v>45</v>
      </c>
      <c r="C1877" s="44" t="s">
        <v>1483</v>
      </c>
      <c r="D1877" s="47"/>
    </row>
    <row r="1878" spans="1:4" s="45" customFormat="1" x14ac:dyDescent="0.25">
      <c r="A1878" s="42" t="s">
        <v>3058</v>
      </c>
      <c r="B1878" s="43">
        <v>46</v>
      </c>
      <c r="C1878" s="44" t="s">
        <v>1484</v>
      </c>
      <c r="D1878" s="47"/>
    </row>
    <row r="1879" spans="1:4" s="45" customFormat="1" x14ac:dyDescent="0.25">
      <c r="A1879" s="42" t="s">
        <v>3058</v>
      </c>
      <c r="B1879" s="46">
        <v>47</v>
      </c>
      <c r="C1879" s="44" t="s">
        <v>1485</v>
      </c>
      <c r="D1879" s="47"/>
    </row>
    <row r="1880" spans="1:4" s="45" customFormat="1" x14ac:dyDescent="0.25">
      <c r="A1880" s="42" t="s">
        <v>3058</v>
      </c>
      <c r="B1880" s="46">
        <v>48</v>
      </c>
      <c r="C1880" s="44" t="s">
        <v>1486</v>
      </c>
      <c r="D1880" s="47"/>
    </row>
    <row r="1881" spans="1:4" s="45" customFormat="1" x14ac:dyDescent="0.25">
      <c r="A1881" s="42" t="s">
        <v>3058</v>
      </c>
      <c r="B1881" s="43">
        <v>49</v>
      </c>
      <c r="C1881" s="44" t="s">
        <v>1487</v>
      </c>
      <c r="D1881" s="47"/>
    </row>
    <row r="1882" spans="1:4" s="45" customFormat="1" x14ac:dyDescent="0.25">
      <c r="A1882" s="42" t="s">
        <v>3058</v>
      </c>
      <c r="B1882" s="46">
        <v>50</v>
      </c>
      <c r="C1882" s="44" t="s">
        <v>1488</v>
      </c>
      <c r="D1882" s="47"/>
    </row>
    <row r="1883" spans="1:4" s="45" customFormat="1" x14ac:dyDescent="0.25">
      <c r="A1883" s="42" t="s">
        <v>3058</v>
      </c>
      <c r="B1883" s="46">
        <v>51</v>
      </c>
      <c r="C1883" s="44" t="s">
        <v>1489</v>
      </c>
      <c r="D1883" s="47"/>
    </row>
    <row r="1884" spans="1:4" s="45" customFormat="1" x14ac:dyDescent="0.25">
      <c r="A1884" s="42" t="s">
        <v>3058</v>
      </c>
      <c r="B1884" s="43">
        <v>52</v>
      </c>
      <c r="C1884" s="44" t="s">
        <v>1490</v>
      </c>
      <c r="D1884" s="47"/>
    </row>
    <row r="1885" spans="1:4" s="45" customFormat="1" x14ac:dyDescent="0.25">
      <c r="A1885" s="42" t="s">
        <v>3058</v>
      </c>
      <c r="B1885" s="46">
        <v>53</v>
      </c>
      <c r="C1885" s="44" t="s">
        <v>1491</v>
      </c>
      <c r="D1885" s="47"/>
    </row>
    <row r="1886" spans="1:4" s="45" customFormat="1" x14ac:dyDescent="0.25">
      <c r="A1886" s="42" t="s">
        <v>3058</v>
      </c>
      <c r="B1886" s="46">
        <v>54</v>
      </c>
      <c r="C1886" s="44" t="s">
        <v>1492</v>
      </c>
      <c r="D1886" s="47"/>
    </row>
    <row r="1887" spans="1:4" s="45" customFormat="1" x14ac:dyDescent="0.25">
      <c r="A1887" s="42" t="s">
        <v>3058</v>
      </c>
      <c r="B1887" s="43">
        <v>55</v>
      </c>
      <c r="C1887" s="44" t="s">
        <v>1493</v>
      </c>
      <c r="D1887" s="47"/>
    </row>
    <row r="1888" spans="1:4" s="45" customFormat="1" x14ac:dyDescent="0.25">
      <c r="A1888" s="42" t="s">
        <v>3058</v>
      </c>
      <c r="B1888" s="46">
        <v>56</v>
      </c>
      <c r="C1888" s="44" t="s">
        <v>1494</v>
      </c>
      <c r="D1888" s="47"/>
    </row>
    <row r="1889" spans="1:4" s="45" customFormat="1" x14ac:dyDescent="0.25">
      <c r="A1889" s="42" t="s">
        <v>3058</v>
      </c>
      <c r="B1889" s="46">
        <v>57</v>
      </c>
      <c r="C1889" s="44" t="s">
        <v>1495</v>
      </c>
      <c r="D1889" s="47"/>
    </row>
    <row r="1890" spans="1:4" s="45" customFormat="1" x14ac:dyDescent="0.25">
      <c r="A1890" s="42" t="s">
        <v>3058</v>
      </c>
      <c r="B1890" s="43">
        <v>58</v>
      </c>
      <c r="C1890" s="44" t="s">
        <v>1496</v>
      </c>
      <c r="D1890" s="47"/>
    </row>
    <row r="1891" spans="1:4" s="45" customFormat="1" x14ac:dyDescent="0.25">
      <c r="A1891" s="42" t="s">
        <v>3058</v>
      </c>
      <c r="B1891" s="46">
        <v>59</v>
      </c>
      <c r="C1891" s="44" t="s">
        <v>1497</v>
      </c>
      <c r="D1891" s="47"/>
    </row>
    <row r="1892" spans="1:4" s="45" customFormat="1" x14ac:dyDescent="0.25">
      <c r="A1892" s="42" t="s">
        <v>3058</v>
      </c>
      <c r="B1892" s="46">
        <v>60</v>
      </c>
      <c r="C1892" s="44" t="s">
        <v>1498</v>
      </c>
      <c r="D1892" s="47"/>
    </row>
    <row r="1893" spans="1:4" s="45" customFormat="1" x14ac:dyDescent="0.25">
      <c r="A1893" s="42" t="s">
        <v>3058</v>
      </c>
      <c r="B1893" s="43">
        <v>61</v>
      </c>
      <c r="C1893" s="44" t="s">
        <v>1499</v>
      </c>
      <c r="D1893" s="47"/>
    </row>
    <row r="1894" spans="1:4" s="45" customFormat="1" x14ac:dyDescent="0.25">
      <c r="A1894" s="42" t="s">
        <v>3058</v>
      </c>
      <c r="B1894" s="46">
        <v>62</v>
      </c>
      <c r="C1894" s="44" t="s">
        <v>1500</v>
      </c>
      <c r="D1894" s="47"/>
    </row>
    <row r="1895" spans="1:4" s="45" customFormat="1" x14ac:dyDescent="0.25">
      <c r="A1895" s="42" t="s">
        <v>3058</v>
      </c>
      <c r="B1895" s="46">
        <v>63</v>
      </c>
      <c r="C1895" s="44" t="s">
        <v>1501</v>
      </c>
      <c r="D1895" s="47"/>
    </row>
    <row r="1896" spans="1:4" s="45" customFormat="1" x14ac:dyDescent="0.25">
      <c r="A1896" s="42" t="s">
        <v>3058</v>
      </c>
      <c r="B1896" s="43">
        <v>64</v>
      </c>
      <c r="C1896" s="44" t="s">
        <v>1502</v>
      </c>
      <c r="D1896" s="47"/>
    </row>
    <row r="1897" spans="1:4" s="45" customFormat="1" x14ac:dyDescent="0.25">
      <c r="A1897" s="42" t="s">
        <v>3058</v>
      </c>
      <c r="B1897" s="46">
        <v>65</v>
      </c>
      <c r="C1897" s="44" t="s">
        <v>1503</v>
      </c>
      <c r="D1897" s="47"/>
    </row>
    <row r="1898" spans="1:4" s="45" customFormat="1" x14ac:dyDescent="0.25">
      <c r="A1898" s="42" t="s">
        <v>3058</v>
      </c>
      <c r="B1898" s="46">
        <v>66</v>
      </c>
      <c r="C1898" s="44" t="s">
        <v>1504</v>
      </c>
      <c r="D1898" s="47"/>
    </row>
    <row r="1899" spans="1:4" s="45" customFormat="1" x14ac:dyDescent="0.25">
      <c r="A1899" s="42" t="s">
        <v>3058</v>
      </c>
      <c r="B1899" s="43">
        <v>67</v>
      </c>
      <c r="C1899" s="44" t="s">
        <v>1505</v>
      </c>
      <c r="D1899" s="47"/>
    </row>
    <row r="1900" spans="1:4" s="45" customFormat="1" x14ac:dyDescent="0.25">
      <c r="A1900" s="42" t="s">
        <v>3058</v>
      </c>
      <c r="B1900" s="46">
        <v>68</v>
      </c>
      <c r="C1900" s="44" t="s">
        <v>1506</v>
      </c>
      <c r="D1900" s="47"/>
    </row>
    <row r="1901" spans="1:4" s="45" customFormat="1" x14ac:dyDescent="0.25">
      <c r="A1901" s="42" t="s">
        <v>3058</v>
      </c>
      <c r="B1901" s="46">
        <v>69</v>
      </c>
      <c r="C1901" s="44" t="s">
        <v>1507</v>
      </c>
      <c r="D1901" s="47"/>
    </row>
    <row r="1902" spans="1:4" s="45" customFormat="1" x14ac:dyDescent="0.25">
      <c r="A1902" s="42" t="s">
        <v>3058</v>
      </c>
      <c r="B1902" s="43">
        <v>70</v>
      </c>
      <c r="C1902" s="44" t="s">
        <v>1508</v>
      </c>
      <c r="D1902" s="47"/>
    </row>
    <row r="1903" spans="1:4" s="45" customFormat="1" x14ac:dyDescent="0.25">
      <c r="A1903" s="42" t="s">
        <v>3058</v>
      </c>
      <c r="B1903" s="46">
        <v>71</v>
      </c>
      <c r="C1903" s="44" t="s">
        <v>1509</v>
      </c>
      <c r="D1903" s="47"/>
    </row>
    <row r="1904" spans="1:4" s="45" customFormat="1" x14ac:dyDescent="0.25">
      <c r="A1904" s="42" t="s">
        <v>3058</v>
      </c>
      <c r="B1904" s="46">
        <v>72</v>
      </c>
      <c r="C1904" s="44" t="s">
        <v>1510</v>
      </c>
      <c r="D1904" s="47"/>
    </row>
    <row r="1905" spans="1:4" s="45" customFormat="1" x14ac:dyDescent="0.25">
      <c r="A1905" s="42" t="s">
        <v>3058</v>
      </c>
      <c r="B1905" s="43">
        <v>73</v>
      </c>
      <c r="C1905" s="44" t="s">
        <v>1511</v>
      </c>
      <c r="D1905" s="47"/>
    </row>
    <row r="1906" spans="1:4" s="45" customFormat="1" x14ac:dyDescent="0.25">
      <c r="A1906" s="42" t="s">
        <v>3058</v>
      </c>
      <c r="B1906" s="46">
        <v>74</v>
      </c>
      <c r="C1906" s="44" t="s">
        <v>1512</v>
      </c>
      <c r="D1906" s="47"/>
    </row>
    <row r="1907" spans="1:4" s="45" customFormat="1" x14ac:dyDescent="0.25">
      <c r="A1907" s="42" t="s">
        <v>3058</v>
      </c>
      <c r="B1907" s="46">
        <v>75</v>
      </c>
      <c r="C1907" s="44" t="s">
        <v>1513</v>
      </c>
      <c r="D1907" s="47"/>
    </row>
    <row r="1908" spans="1:4" s="45" customFormat="1" x14ac:dyDescent="0.25">
      <c r="A1908" s="42" t="s">
        <v>3058</v>
      </c>
      <c r="B1908" s="43">
        <v>76</v>
      </c>
      <c r="C1908" s="44" t="s">
        <v>1514</v>
      </c>
      <c r="D1908" s="47"/>
    </row>
    <row r="1909" spans="1:4" s="45" customFormat="1" x14ac:dyDescent="0.25">
      <c r="A1909" s="42" t="s">
        <v>3058</v>
      </c>
      <c r="B1909" s="46">
        <v>77</v>
      </c>
      <c r="C1909" s="44" t="s">
        <v>1515</v>
      </c>
      <c r="D1909" s="47"/>
    </row>
    <row r="1910" spans="1:4" s="45" customFormat="1" x14ac:dyDescent="0.25">
      <c r="A1910" s="42" t="s">
        <v>3058</v>
      </c>
      <c r="B1910" s="46">
        <v>78</v>
      </c>
      <c r="C1910" s="44" t="s">
        <v>1516</v>
      </c>
      <c r="D1910" s="47"/>
    </row>
    <row r="1911" spans="1:4" s="45" customFormat="1" x14ac:dyDescent="0.25">
      <c r="A1911" s="42" t="s">
        <v>3058</v>
      </c>
      <c r="B1911" s="43">
        <v>79</v>
      </c>
      <c r="C1911" s="44" t="s">
        <v>1517</v>
      </c>
      <c r="D1911" s="47"/>
    </row>
    <row r="1912" spans="1:4" s="45" customFormat="1" x14ac:dyDescent="0.25">
      <c r="A1912" s="42" t="s">
        <v>3058</v>
      </c>
      <c r="B1912" s="46">
        <v>80</v>
      </c>
      <c r="C1912" s="44" t="s">
        <v>1518</v>
      </c>
      <c r="D1912" s="47"/>
    </row>
    <row r="1913" spans="1:4" s="45" customFormat="1" x14ac:dyDescent="0.25">
      <c r="A1913" s="42" t="s">
        <v>3058</v>
      </c>
      <c r="B1913" s="46">
        <v>81</v>
      </c>
      <c r="C1913" s="44" t="s">
        <v>1519</v>
      </c>
      <c r="D1913" s="47"/>
    </row>
    <row r="1914" spans="1:4" s="45" customFormat="1" x14ac:dyDescent="0.25">
      <c r="A1914" s="42" t="s">
        <v>3058</v>
      </c>
      <c r="B1914" s="43">
        <v>82</v>
      </c>
      <c r="C1914" s="44" t="s">
        <v>1520</v>
      </c>
      <c r="D1914" s="47"/>
    </row>
    <row r="1915" spans="1:4" s="45" customFormat="1" x14ac:dyDescent="0.25">
      <c r="A1915" s="42" t="s">
        <v>3058</v>
      </c>
      <c r="B1915" s="46">
        <v>83</v>
      </c>
      <c r="C1915" s="44" t="s">
        <v>1521</v>
      </c>
      <c r="D1915" s="47"/>
    </row>
    <row r="1916" spans="1:4" s="45" customFormat="1" x14ac:dyDescent="0.25">
      <c r="A1916" s="42" t="s">
        <v>3058</v>
      </c>
      <c r="B1916" s="46">
        <v>84</v>
      </c>
      <c r="C1916" s="44" t="s">
        <v>1522</v>
      </c>
      <c r="D1916" s="47"/>
    </row>
    <row r="1917" spans="1:4" s="45" customFormat="1" x14ac:dyDescent="0.25">
      <c r="A1917" s="42" t="s">
        <v>3058</v>
      </c>
      <c r="B1917" s="43">
        <v>85</v>
      </c>
      <c r="C1917" s="44" t="s">
        <v>1523</v>
      </c>
      <c r="D1917" s="47"/>
    </row>
    <row r="1918" spans="1:4" s="45" customFormat="1" x14ac:dyDescent="0.25">
      <c r="A1918" s="42" t="s">
        <v>3058</v>
      </c>
      <c r="B1918" s="46">
        <v>86</v>
      </c>
      <c r="C1918" s="44" t="s">
        <v>1524</v>
      </c>
      <c r="D1918" s="47"/>
    </row>
    <row r="1919" spans="1:4" s="45" customFormat="1" x14ac:dyDescent="0.25">
      <c r="A1919" s="42" t="s">
        <v>3058</v>
      </c>
      <c r="B1919" s="46">
        <v>87</v>
      </c>
      <c r="C1919" s="44" t="s">
        <v>1525</v>
      </c>
      <c r="D1919" s="47"/>
    </row>
    <row r="1920" spans="1:4" s="45" customFormat="1" x14ac:dyDescent="0.25">
      <c r="A1920" s="42" t="s">
        <v>3058</v>
      </c>
      <c r="B1920" s="43">
        <v>88</v>
      </c>
      <c r="C1920" s="44" t="s">
        <v>1526</v>
      </c>
      <c r="D1920" s="47"/>
    </row>
    <row r="1921" spans="1:4" s="45" customFormat="1" x14ac:dyDescent="0.25">
      <c r="A1921" s="42" t="s">
        <v>3058</v>
      </c>
      <c r="B1921" s="46">
        <v>89</v>
      </c>
      <c r="C1921" s="44" t="s">
        <v>1527</v>
      </c>
      <c r="D1921" s="47"/>
    </row>
    <row r="1922" spans="1:4" s="45" customFormat="1" x14ac:dyDescent="0.25">
      <c r="A1922" s="42" t="s">
        <v>3058</v>
      </c>
      <c r="B1922" s="46">
        <v>90</v>
      </c>
      <c r="C1922" s="44" t="s">
        <v>1528</v>
      </c>
      <c r="D1922" s="47"/>
    </row>
    <row r="1923" spans="1:4" s="45" customFormat="1" x14ac:dyDescent="0.25">
      <c r="A1923" s="42" t="s">
        <v>3058</v>
      </c>
      <c r="B1923" s="43">
        <v>91</v>
      </c>
      <c r="C1923" s="44" t="s">
        <v>1529</v>
      </c>
      <c r="D1923" s="47"/>
    </row>
    <row r="1924" spans="1:4" s="45" customFormat="1" x14ac:dyDescent="0.25">
      <c r="A1924" s="42" t="s">
        <v>3058</v>
      </c>
      <c r="B1924" s="46">
        <v>92</v>
      </c>
      <c r="C1924" s="44" t="s">
        <v>1530</v>
      </c>
      <c r="D1924" s="47"/>
    </row>
    <row r="1925" spans="1:4" s="45" customFormat="1" x14ac:dyDescent="0.25">
      <c r="A1925" s="42" t="s">
        <v>3058</v>
      </c>
      <c r="B1925" s="46">
        <v>93</v>
      </c>
      <c r="C1925" s="44" t="s">
        <v>1531</v>
      </c>
      <c r="D1925" s="47"/>
    </row>
    <row r="1926" spans="1:4" s="45" customFormat="1" x14ac:dyDescent="0.25">
      <c r="A1926" s="42" t="s">
        <v>3058</v>
      </c>
      <c r="B1926" s="43">
        <v>94</v>
      </c>
      <c r="C1926" s="44" t="s">
        <v>1532</v>
      </c>
      <c r="D1926" s="47"/>
    </row>
    <row r="1927" spans="1:4" s="45" customFormat="1" x14ac:dyDescent="0.25">
      <c r="A1927" s="42" t="s">
        <v>3058</v>
      </c>
      <c r="B1927" s="46">
        <v>95</v>
      </c>
      <c r="C1927" s="44" t="s">
        <v>1533</v>
      </c>
      <c r="D1927" s="47"/>
    </row>
    <row r="1928" spans="1:4" s="45" customFormat="1" x14ac:dyDescent="0.25">
      <c r="A1928" s="42" t="s">
        <v>3058</v>
      </c>
      <c r="B1928" s="46">
        <v>96</v>
      </c>
      <c r="C1928" s="44" t="s">
        <v>1534</v>
      </c>
      <c r="D1928" s="47"/>
    </row>
    <row r="1929" spans="1:4" s="45" customFormat="1" x14ac:dyDescent="0.25">
      <c r="A1929" s="42" t="s">
        <v>3058</v>
      </c>
      <c r="B1929" s="43">
        <v>97</v>
      </c>
      <c r="C1929" s="44" t="s">
        <v>1535</v>
      </c>
      <c r="D1929" s="47"/>
    </row>
    <row r="1930" spans="1:4" s="45" customFormat="1" x14ac:dyDescent="0.25">
      <c r="A1930" s="42" t="s">
        <v>3058</v>
      </c>
      <c r="B1930" s="46">
        <v>98</v>
      </c>
      <c r="C1930" s="44" t="s">
        <v>1536</v>
      </c>
      <c r="D1930" s="47"/>
    </row>
    <row r="1931" spans="1:4" s="45" customFormat="1" x14ac:dyDescent="0.25">
      <c r="A1931" s="42" t="s">
        <v>3058</v>
      </c>
      <c r="B1931" s="46">
        <v>99</v>
      </c>
      <c r="C1931" s="44" t="s">
        <v>1537</v>
      </c>
      <c r="D1931" s="47"/>
    </row>
    <row r="1932" spans="1:4" s="45" customFormat="1" x14ac:dyDescent="0.25">
      <c r="A1932" s="42" t="s">
        <v>3058</v>
      </c>
      <c r="B1932" s="43">
        <v>100</v>
      </c>
      <c r="C1932" s="44" t="s">
        <v>1538</v>
      </c>
      <c r="D1932" s="47"/>
    </row>
    <row r="1933" spans="1:4" s="45" customFormat="1" x14ac:dyDescent="0.25">
      <c r="A1933" s="42" t="s">
        <v>3058</v>
      </c>
      <c r="B1933" s="46">
        <v>101</v>
      </c>
      <c r="C1933" s="44" t="s">
        <v>1539</v>
      </c>
      <c r="D1933" s="47"/>
    </row>
    <row r="1934" spans="1:4" s="45" customFormat="1" x14ac:dyDescent="0.25">
      <c r="A1934" s="42" t="s">
        <v>3058</v>
      </c>
      <c r="B1934" s="46">
        <v>102</v>
      </c>
      <c r="C1934" s="44" t="s">
        <v>1540</v>
      </c>
      <c r="D1934" s="47"/>
    </row>
    <row r="1935" spans="1:4" s="45" customFormat="1" x14ac:dyDescent="0.25">
      <c r="A1935" s="42" t="s">
        <v>3058</v>
      </c>
      <c r="B1935" s="43">
        <v>103</v>
      </c>
      <c r="C1935" s="44" t="s">
        <v>1541</v>
      </c>
      <c r="D1935" s="47"/>
    </row>
    <row r="1936" spans="1:4" s="45" customFormat="1" x14ac:dyDescent="0.25">
      <c r="A1936" s="42" t="s">
        <v>3058</v>
      </c>
      <c r="B1936" s="46">
        <v>104</v>
      </c>
      <c r="C1936" s="44" t="s">
        <v>1542</v>
      </c>
      <c r="D1936" s="47"/>
    </row>
    <row r="1937" spans="1:4" s="45" customFormat="1" x14ac:dyDescent="0.25">
      <c r="A1937" s="42" t="s">
        <v>3058</v>
      </c>
      <c r="B1937" s="46">
        <v>105</v>
      </c>
      <c r="C1937" s="44" t="s">
        <v>1543</v>
      </c>
      <c r="D1937" s="47"/>
    </row>
    <row r="1938" spans="1:4" s="45" customFormat="1" x14ac:dyDescent="0.25">
      <c r="A1938" s="42" t="s">
        <v>3058</v>
      </c>
      <c r="B1938" s="43">
        <v>106</v>
      </c>
      <c r="C1938" s="44" t="s">
        <v>1544</v>
      </c>
      <c r="D1938" s="47"/>
    </row>
    <row r="1939" spans="1:4" s="45" customFormat="1" x14ac:dyDescent="0.25">
      <c r="A1939" s="42" t="s">
        <v>3058</v>
      </c>
      <c r="B1939" s="46">
        <v>107</v>
      </c>
      <c r="C1939" s="44" t="s">
        <v>1545</v>
      </c>
      <c r="D1939" s="47"/>
    </row>
    <row r="1940" spans="1:4" s="45" customFormat="1" x14ac:dyDescent="0.25">
      <c r="A1940" s="42" t="s">
        <v>3058</v>
      </c>
      <c r="B1940" s="46">
        <v>108</v>
      </c>
      <c r="C1940" s="44" t="s">
        <v>1546</v>
      </c>
      <c r="D1940" s="47"/>
    </row>
    <row r="1941" spans="1:4" s="45" customFormat="1" x14ac:dyDescent="0.25">
      <c r="A1941" s="42" t="s">
        <v>3058</v>
      </c>
      <c r="B1941" s="43">
        <v>109</v>
      </c>
      <c r="C1941" s="44" t="s">
        <v>1547</v>
      </c>
      <c r="D1941" s="47"/>
    </row>
    <row r="1942" spans="1:4" s="45" customFormat="1" x14ac:dyDescent="0.25">
      <c r="A1942" s="42" t="s">
        <v>3058</v>
      </c>
      <c r="B1942" s="46">
        <v>110</v>
      </c>
      <c r="C1942" s="44" t="s">
        <v>1548</v>
      </c>
      <c r="D1942" s="47"/>
    </row>
    <row r="1943" spans="1:4" s="45" customFormat="1" x14ac:dyDescent="0.25">
      <c r="A1943" s="42" t="s">
        <v>3058</v>
      </c>
      <c r="B1943" s="46">
        <v>111</v>
      </c>
      <c r="C1943" s="44" t="s">
        <v>1549</v>
      </c>
      <c r="D1943" s="47"/>
    </row>
    <row r="1944" spans="1:4" s="45" customFormat="1" x14ac:dyDescent="0.25">
      <c r="A1944" s="42" t="s">
        <v>3058</v>
      </c>
      <c r="B1944" s="43">
        <v>112</v>
      </c>
      <c r="C1944" s="44" t="s">
        <v>1550</v>
      </c>
      <c r="D1944" s="47"/>
    </row>
    <row r="1945" spans="1:4" s="45" customFormat="1" x14ac:dyDescent="0.25">
      <c r="A1945" s="42" t="s">
        <v>3058</v>
      </c>
      <c r="B1945" s="46">
        <v>113</v>
      </c>
      <c r="C1945" s="44" t="s">
        <v>1551</v>
      </c>
      <c r="D1945" s="47"/>
    </row>
    <row r="1946" spans="1:4" s="45" customFormat="1" x14ac:dyDescent="0.25">
      <c r="A1946" s="42" t="s">
        <v>3058</v>
      </c>
      <c r="B1946" s="46">
        <v>114</v>
      </c>
      <c r="C1946" s="44" t="s">
        <v>1552</v>
      </c>
      <c r="D1946" s="47"/>
    </row>
    <row r="1947" spans="1:4" s="45" customFormat="1" x14ac:dyDescent="0.25">
      <c r="A1947" s="42" t="s">
        <v>3058</v>
      </c>
      <c r="B1947" s="43">
        <v>115</v>
      </c>
      <c r="C1947" s="44" t="s">
        <v>1553</v>
      </c>
      <c r="D1947" s="47"/>
    </row>
    <row r="1948" spans="1:4" s="45" customFormat="1" x14ac:dyDescent="0.25">
      <c r="A1948" s="42" t="s">
        <v>3058</v>
      </c>
      <c r="B1948" s="46">
        <v>116</v>
      </c>
      <c r="C1948" s="44" t="s">
        <v>1554</v>
      </c>
      <c r="D1948" s="47"/>
    </row>
    <row r="1949" spans="1:4" s="45" customFormat="1" x14ac:dyDescent="0.25">
      <c r="A1949" s="42" t="s">
        <v>3058</v>
      </c>
      <c r="B1949" s="46">
        <v>117</v>
      </c>
      <c r="C1949" s="44" t="s">
        <v>1555</v>
      </c>
      <c r="D1949" s="47"/>
    </row>
    <row r="1950" spans="1:4" s="45" customFormat="1" x14ac:dyDescent="0.25">
      <c r="A1950" s="42" t="s">
        <v>3058</v>
      </c>
      <c r="B1950" s="43">
        <v>118</v>
      </c>
      <c r="C1950" s="44" t="s">
        <v>1556</v>
      </c>
      <c r="D1950" s="47"/>
    </row>
    <row r="1951" spans="1:4" s="45" customFormat="1" x14ac:dyDescent="0.25">
      <c r="A1951" s="42" t="s">
        <v>3058</v>
      </c>
      <c r="B1951" s="46">
        <v>119</v>
      </c>
      <c r="C1951" s="44" t="s">
        <v>1557</v>
      </c>
      <c r="D1951" s="47"/>
    </row>
    <row r="1952" spans="1:4" s="45" customFormat="1" x14ac:dyDescent="0.25">
      <c r="A1952" s="42" t="s">
        <v>3058</v>
      </c>
      <c r="B1952" s="46">
        <v>120</v>
      </c>
      <c r="C1952" s="44" t="s">
        <v>1558</v>
      </c>
      <c r="D1952" s="47"/>
    </row>
    <row r="1953" spans="1:4" s="45" customFormat="1" x14ac:dyDescent="0.25">
      <c r="A1953" s="42" t="s">
        <v>3058</v>
      </c>
      <c r="B1953" s="43">
        <v>121</v>
      </c>
      <c r="C1953" s="44" t="s">
        <v>1559</v>
      </c>
      <c r="D1953" s="47"/>
    </row>
    <row r="1954" spans="1:4" s="45" customFormat="1" x14ac:dyDescent="0.25">
      <c r="A1954" s="42" t="s">
        <v>3058</v>
      </c>
      <c r="B1954" s="46">
        <v>122</v>
      </c>
      <c r="C1954" s="44" t="s">
        <v>1560</v>
      </c>
      <c r="D1954" s="47"/>
    </row>
    <row r="1955" spans="1:4" s="45" customFormat="1" x14ac:dyDescent="0.25">
      <c r="A1955" s="42" t="s">
        <v>3058</v>
      </c>
      <c r="B1955" s="46">
        <v>123</v>
      </c>
      <c r="C1955" s="44" t="s">
        <v>1561</v>
      </c>
      <c r="D1955" s="47"/>
    </row>
    <row r="1956" spans="1:4" s="45" customFormat="1" x14ac:dyDescent="0.25">
      <c r="A1956" s="42" t="s">
        <v>3058</v>
      </c>
      <c r="B1956" s="43">
        <v>124</v>
      </c>
      <c r="C1956" s="44" t="s">
        <v>1562</v>
      </c>
      <c r="D1956" s="47"/>
    </row>
    <row r="1957" spans="1:4" s="45" customFormat="1" x14ac:dyDescent="0.25">
      <c r="A1957" s="42" t="s">
        <v>3058</v>
      </c>
      <c r="B1957" s="46">
        <v>125</v>
      </c>
      <c r="C1957" s="44" t="s">
        <v>1563</v>
      </c>
      <c r="D1957" s="47"/>
    </row>
    <row r="1958" spans="1:4" s="45" customFormat="1" x14ac:dyDescent="0.25">
      <c r="A1958" s="42" t="s">
        <v>3058</v>
      </c>
      <c r="B1958" s="46">
        <v>126</v>
      </c>
      <c r="C1958" s="44" t="s">
        <v>1564</v>
      </c>
      <c r="D1958" s="47"/>
    </row>
    <row r="1959" spans="1:4" s="45" customFormat="1" x14ac:dyDescent="0.25">
      <c r="A1959" s="42" t="s">
        <v>3058</v>
      </c>
      <c r="B1959" s="43">
        <v>127</v>
      </c>
      <c r="C1959" s="44" t="s">
        <v>1565</v>
      </c>
      <c r="D1959" s="47"/>
    </row>
    <row r="1960" spans="1:4" s="45" customFormat="1" x14ac:dyDescent="0.25">
      <c r="A1960" s="42" t="s">
        <v>3058</v>
      </c>
      <c r="B1960" s="46">
        <v>128</v>
      </c>
      <c r="C1960" s="44" t="s">
        <v>1566</v>
      </c>
      <c r="D1960" s="47"/>
    </row>
    <row r="1961" spans="1:4" s="45" customFormat="1" x14ac:dyDescent="0.25">
      <c r="A1961" s="42" t="s">
        <v>3058</v>
      </c>
      <c r="B1961" s="46">
        <v>129</v>
      </c>
      <c r="C1961" s="44" t="s">
        <v>1567</v>
      </c>
      <c r="D1961" s="47"/>
    </row>
    <row r="1962" spans="1:4" s="45" customFormat="1" x14ac:dyDescent="0.25">
      <c r="A1962" s="42" t="s">
        <v>3058</v>
      </c>
      <c r="B1962" s="43">
        <v>130</v>
      </c>
      <c r="C1962" s="44" t="s">
        <v>1568</v>
      </c>
      <c r="D1962" s="47"/>
    </row>
    <row r="1963" spans="1:4" s="45" customFormat="1" x14ac:dyDescent="0.25">
      <c r="A1963" s="42" t="s">
        <v>3058</v>
      </c>
      <c r="B1963" s="46">
        <v>131</v>
      </c>
      <c r="C1963" s="44" t="s">
        <v>1569</v>
      </c>
      <c r="D1963" s="47"/>
    </row>
    <row r="1964" spans="1:4" s="45" customFormat="1" x14ac:dyDescent="0.25">
      <c r="A1964" s="42" t="s">
        <v>3058</v>
      </c>
      <c r="B1964" s="46">
        <v>132</v>
      </c>
      <c r="C1964" s="44" t="s">
        <v>1570</v>
      </c>
      <c r="D1964" s="47"/>
    </row>
    <row r="1965" spans="1:4" s="45" customFormat="1" x14ac:dyDescent="0.25">
      <c r="A1965" s="42" t="s">
        <v>3058</v>
      </c>
      <c r="B1965" s="43">
        <v>133</v>
      </c>
      <c r="C1965" s="44" t="s">
        <v>1571</v>
      </c>
      <c r="D1965" s="47"/>
    </row>
    <row r="1966" spans="1:4" s="45" customFormat="1" x14ac:dyDescent="0.25">
      <c r="A1966" s="42" t="s">
        <v>3058</v>
      </c>
      <c r="B1966" s="46">
        <v>134</v>
      </c>
      <c r="C1966" s="44" t="s">
        <v>1572</v>
      </c>
      <c r="D1966" s="47"/>
    </row>
    <row r="1967" spans="1:4" s="45" customFormat="1" x14ac:dyDescent="0.25">
      <c r="A1967" s="42" t="s">
        <v>3058</v>
      </c>
      <c r="B1967" s="46">
        <v>135</v>
      </c>
      <c r="C1967" s="44" t="s">
        <v>1573</v>
      </c>
      <c r="D1967" s="47"/>
    </row>
    <row r="1968" spans="1:4" s="45" customFormat="1" x14ac:dyDescent="0.25">
      <c r="A1968" s="42" t="s">
        <v>3058</v>
      </c>
      <c r="B1968" s="43">
        <v>136</v>
      </c>
      <c r="C1968" s="44" t="s">
        <v>1574</v>
      </c>
      <c r="D1968" s="47"/>
    </row>
    <row r="1969" spans="1:4" s="45" customFormat="1" x14ac:dyDescent="0.25">
      <c r="A1969" s="42" t="s">
        <v>3058</v>
      </c>
      <c r="B1969" s="46">
        <v>137</v>
      </c>
      <c r="C1969" s="44" t="s">
        <v>1575</v>
      </c>
      <c r="D1969" s="47"/>
    </row>
    <row r="1970" spans="1:4" s="45" customFormat="1" x14ac:dyDescent="0.25">
      <c r="A1970" s="42" t="s">
        <v>3058</v>
      </c>
      <c r="B1970" s="46">
        <v>138</v>
      </c>
      <c r="C1970" s="44" t="s">
        <v>1576</v>
      </c>
      <c r="D1970" s="47"/>
    </row>
    <row r="1971" spans="1:4" s="45" customFormat="1" x14ac:dyDescent="0.25">
      <c r="A1971" s="42" t="s">
        <v>3058</v>
      </c>
      <c r="B1971" s="43">
        <v>139</v>
      </c>
      <c r="C1971" s="44" t="s">
        <v>1577</v>
      </c>
      <c r="D1971" s="47"/>
    </row>
    <row r="1972" spans="1:4" s="45" customFormat="1" x14ac:dyDescent="0.25">
      <c r="A1972" s="42" t="s">
        <v>3058</v>
      </c>
      <c r="B1972" s="46">
        <v>140</v>
      </c>
      <c r="C1972" s="44" t="s">
        <v>1578</v>
      </c>
      <c r="D1972" s="47"/>
    </row>
    <row r="1973" spans="1:4" s="45" customFormat="1" x14ac:dyDescent="0.25">
      <c r="A1973" s="42" t="s">
        <v>3058</v>
      </c>
      <c r="B1973" s="46">
        <v>141</v>
      </c>
      <c r="C1973" s="44" t="s">
        <v>1579</v>
      </c>
      <c r="D1973" s="47"/>
    </row>
    <row r="1974" spans="1:4" s="45" customFormat="1" x14ac:dyDescent="0.25">
      <c r="A1974" s="42" t="s">
        <v>3058</v>
      </c>
      <c r="B1974" s="43">
        <v>142</v>
      </c>
      <c r="C1974" s="44" t="s">
        <v>1580</v>
      </c>
      <c r="D1974" s="47"/>
    </row>
    <row r="1975" spans="1:4" s="45" customFormat="1" x14ac:dyDescent="0.25">
      <c r="A1975" s="42" t="s">
        <v>3058</v>
      </c>
      <c r="B1975" s="46">
        <v>143</v>
      </c>
      <c r="C1975" s="44" t="s">
        <v>1581</v>
      </c>
      <c r="D1975" s="47"/>
    </row>
    <row r="1976" spans="1:4" s="45" customFormat="1" x14ac:dyDescent="0.25">
      <c r="A1976" s="42" t="s">
        <v>3058</v>
      </c>
      <c r="B1976" s="46">
        <v>144</v>
      </c>
      <c r="C1976" s="44" t="s">
        <v>1582</v>
      </c>
      <c r="D1976" s="47"/>
    </row>
    <row r="1977" spans="1:4" s="45" customFormat="1" x14ac:dyDescent="0.25">
      <c r="A1977" s="42" t="s">
        <v>3058</v>
      </c>
      <c r="B1977" s="43">
        <v>145</v>
      </c>
      <c r="C1977" s="44" t="s">
        <v>1583</v>
      </c>
      <c r="D1977" s="47"/>
    </row>
    <row r="1978" spans="1:4" s="45" customFormat="1" x14ac:dyDescent="0.25">
      <c r="A1978" s="42" t="s">
        <v>3058</v>
      </c>
      <c r="B1978" s="46">
        <v>146</v>
      </c>
      <c r="C1978" s="44" t="s">
        <v>1584</v>
      </c>
      <c r="D1978" s="47"/>
    </row>
    <row r="1979" spans="1:4" s="45" customFormat="1" x14ac:dyDescent="0.25">
      <c r="A1979" s="42" t="s">
        <v>3058</v>
      </c>
      <c r="B1979" s="46">
        <v>147</v>
      </c>
      <c r="C1979" s="44" t="s">
        <v>1585</v>
      </c>
      <c r="D1979" s="47"/>
    </row>
    <row r="1980" spans="1:4" s="45" customFormat="1" x14ac:dyDescent="0.25">
      <c r="A1980" s="42" t="s">
        <v>3058</v>
      </c>
      <c r="B1980" s="43">
        <v>148</v>
      </c>
      <c r="C1980" s="44" t="s">
        <v>1586</v>
      </c>
      <c r="D1980" s="47"/>
    </row>
    <row r="1981" spans="1:4" s="45" customFormat="1" x14ac:dyDescent="0.25">
      <c r="A1981" s="42" t="s">
        <v>3058</v>
      </c>
      <c r="B1981" s="46">
        <v>149</v>
      </c>
      <c r="C1981" s="44" t="s">
        <v>1587</v>
      </c>
      <c r="D1981" s="47"/>
    </row>
    <row r="1982" spans="1:4" s="45" customFormat="1" x14ac:dyDescent="0.25">
      <c r="A1982" s="42" t="s">
        <v>3058</v>
      </c>
      <c r="B1982" s="46">
        <v>150</v>
      </c>
      <c r="C1982" s="44" t="s">
        <v>1588</v>
      </c>
      <c r="D1982" s="47"/>
    </row>
    <row r="1983" spans="1:4" s="45" customFormat="1" x14ac:dyDescent="0.25">
      <c r="A1983" s="42" t="s">
        <v>3058</v>
      </c>
      <c r="B1983" s="43">
        <v>151</v>
      </c>
      <c r="C1983" s="44" t="s">
        <v>1589</v>
      </c>
      <c r="D1983" s="47"/>
    </row>
    <row r="1984" spans="1:4" s="45" customFormat="1" x14ac:dyDescent="0.25">
      <c r="A1984" s="42" t="s">
        <v>3058</v>
      </c>
      <c r="B1984" s="46">
        <v>152</v>
      </c>
      <c r="C1984" s="44" t="s">
        <v>1590</v>
      </c>
      <c r="D1984" s="47"/>
    </row>
    <row r="1985" spans="1:4" s="45" customFormat="1" x14ac:dyDescent="0.25">
      <c r="A1985" s="42" t="s">
        <v>3058</v>
      </c>
      <c r="B1985" s="46">
        <v>153</v>
      </c>
      <c r="C1985" s="44" t="s">
        <v>1591</v>
      </c>
      <c r="D1985" s="47"/>
    </row>
    <row r="1986" spans="1:4" s="45" customFormat="1" x14ac:dyDescent="0.25">
      <c r="A1986" s="42" t="s">
        <v>3058</v>
      </c>
      <c r="B1986" s="43">
        <v>154</v>
      </c>
      <c r="C1986" s="44" t="s">
        <v>1592</v>
      </c>
      <c r="D1986" s="47"/>
    </row>
    <row r="1987" spans="1:4" s="45" customFormat="1" x14ac:dyDescent="0.25">
      <c r="A1987" s="42" t="s">
        <v>3058</v>
      </c>
      <c r="B1987" s="46">
        <v>155</v>
      </c>
      <c r="C1987" s="44" t="s">
        <v>1593</v>
      </c>
      <c r="D1987" s="47"/>
    </row>
    <row r="1988" spans="1:4" s="45" customFormat="1" x14ac:dyDescent="0.25">
      <c r="A1988" s="42" t="s">
        <v>3058</v>
      </c>
      <c r="B1988" s="46">
        <v>156</v>
      </c>
      <c r="C1988" s="44" t="s">
        <v>1594</v>
      </c>
      <c r="D1988" s="47"/>
    </row>
    <row r="1989" spans="1:4" s="45" customFormat="1" x14ac:dyDescent="0.25">
      <c r="A1989" s="42" t="s">
        <v>3058</v>
      </c>
      <c r="B1989" s="43">
        <v>157</v>
      </c>
      <c r="C1989" s="44" t="s">
        <v>1595</v>
      </c>
      <c r="D1989" s="47"/>
    </row>
    <row r="1990" spans="1:4" s="45" customFormat="1" x14ac:dyDescent="0.25">
      <c r="A1990" s="42" t="s">
        <v>3058</v>
      </c>
      <c r="B1990" s="46">
        <v>158</v>
      </c>
      <c r="C1990" s="44" t="s">
        <v>1596</v>
      </c>
      <c r="D1990" s="47"/>
    </row>
    <row r="1991" spans="1:4" s="45" customFormat="1" x14ac:dyDescent="0.25">
      <c r="A1991" s="42" t="s">
        <v>3058</v>
      </c>
      <c r="B1991" s="46">
        <v>159</v>
      </c>
      <c r="C1991" s="44" t="s">
        <v>1597</v>
      </c>
      <c r="D1991" s="47"/>
    </row>
    <row r="1992" spans="1:4" s="45" customFormat="1" x14ac:dyDescent="0.25">
      <c r="A1992" s="42" t="s">
        <v>3058</v>
      </c>
      <c r="B1992" s="43">
        <v>160</v>
      </c>
      <c r="C1992" s="44" t="s">
        <v>1598</v>
      </c>
      <c r="D1992" s="47"/>
    </row>
    <row r="1993" spans="1:4" s="45" customFormat="1" x14ac:dyDescent="0.25">
      <c r="A1993" s="42" t="s">
        <v>3058</v>
      </c>
      <c r="B1993" s="46">
        <v>161</v>
      </c>
      <c r="C1993" s="44" t="s">
        <v>1599</v>
      </c>
      <c r="D1993" s="47"/>
    </row>
    <row r="1994" spans="1:4" s="45" customFormat="1" x14ac:dyDescent="0.25">
      <c r="A1994" s="42" t="s">
        <v>3058</v>
      </c>
      <c r="B1994" s="46">
        <v>162</v>
      </c>
      <c r="C1994" s="44" t="s">
        <v>1600</v>
      </c>
      <c r="D1994" s="47"/>
    </row>
    <row r="1995" spans="1:4" s="45" customFormat="1" x14ac:dyDescent="0.25">
      <c r="A1995" s="42" t="s">
        <v>3058</v>
      </c>
      <c r="B1995" s="43">
        <v>163</v>
      </c>
      <c r="C1995" s="44" t="s">
        <v>1601</v>
      </c>
      <c r="D1995" s="47"/>
    </row>
    <row r="1996" spans="1:4" s="45" customFormat="1" x14ac:dyDescent="0.25">
      <c r="A1996" s="42" t="s">
        <v>3058</v>
      </c>
      <c r="B1996" s="46">
        <v>164</v>
      </c>
      <c r="C1996" s="44" t="s">
        <v>1602</v>
      </c>
      <c r="D1996" s="47"/>
    </row>
    <row r="1997" spans="1:4" s="45" customFormat="1" x14ac:dyDescent="0.25">
      <c r="A1997" s="42" t="s">
        <v>3058</v>
      </c>
      <c r="B1997" s="46">
        <v>165</v>
      </c>
      <c r="C1997" s="44" t="s">
        <v>1603</v>
      </c>
      <c r="D1997" s="47"/>
    </row>
    <row r="1998" spans="1:4" s="45" customFormat="1" x14ac:dyDescent="0.25">
      <c r="A1998" s="42" t="s">
        <v>3058</v>
      </c>
      <c r="B1998" s="43">
        <v>166</v>
      </c>
      <c r="C1998" s="44" t="s">
        <v>1604</v>
      </c>
      <c r="D1998" s="47"/>
    </row>
    <row r="1999" spans="1:4" s="45" customFormat="1" x14ac:dyDescent="0.25">
      <c r="A1999" s="42" t="s">
        <v>3058</v>
      </c>
      <c r="B1999" s="46">
        <v>167</v>
      </c>
      <c r="C1999" s="44" t="s">
        <v>1605</v>
      </c>
      <c r="D1999" s="47"/>
    </row>
    <row r="2000" spans="1:4" s="45" customFormat="1" x14ac:dyDescent="0.25">
      <c r="A2000" s="42" t="s">
        <v>3058</v>
      </c>
      <c r="B2000" s="46">
        <v>168</v>
      </c>
      <c r="C2000" s="44" t="s">
        <v>1606</v>
      </c>
      <c r="D2000" s="47"/>
    </row>
    <row r="2001" spans="1:4" s="45" customFormat="1" x14ac:dyDescent="0.25">
      <c r="A2001" s="42" t="s">
        <v>3058</v>
      </c>
      <c r="B2001" s="43">
        <v>169</v>
      </c>
      <c r="C2001" s="44" t="s">
        <v>1607</v>
      </c>
      <c r="D2001" s="47"/>
    </row>
    <row r="2002" spans="1:4" s="45" customFormat="1" x14ac:dyDescent="0.25">
      <c r="A2002" s="42" t="s">
        <v>3058</v>
      </c>
      <c r="B2002" s="46">
        <v>170</v>
      </c>
      <c r="C2002" s="44" t="s">
        <v>1608</v>
      </c>
      <c r="D2002" s="47"/>
    </row>
    <row r="2003" spans="1:4" s="45" customFormat="1" x14ac:dyDescent="0.25">
      <c r="A2003" s="42" t="s">
        <v>3058</v>
      </c>
      <c r="B2003" s="46">
        <v>171</v>
      </c>
      <c r="C2003" s="44" t="s">
        <v>1609</v>
      </c>
      <c r="D2003" s="47"/>
    </row>
    <row r="2004" spans="1:4" s="45" customFormat="1" x14ac:dyDescent="0.25">
      <c r="A2004" s="42" t="s">
        <v>3058</v>
      </c>
      <c r="B2004" s="43">
        <v>172</v>
      </c>
      <c r="C2004" s="44" t="s">
        <v>1610</v>
      </c>
      <c r="D2004" s="47"/>
    </row>
    <row r="2005" spans="1:4" s="45" customFormat="1" x14ac:dyDescent="0.25">
      <c r="A2005" s="42" t="s">
        <v>3058</v>
      </c>
      <c r="B2005" s="46">
        <v>173</v>
      </c>
      <c r="C2005" s="44" t="s">
        <v>1611</v>
      </c>
      <c r="D2005" s="47"/>
    </row>
    <row r="2006" spans="1:4" s="45" customFormat="1" x14ac:dyDescent="0.25">
      <c r="A2006" s="42" t="s">
        <v>3058</v>
      </c>
      <c r="B2006" s="46">
        <v>174</v>
      </c>
      <c r="C2006" s="44" t="s">
        <v>1612</v>
      </c>
      <c r="D2006" s="47"/>
    </row>
    <row r="2007" spans="1:4" s="45" customFormat="1" x14ac:dyDescent="0.25">
      <c r="A2007" s="42" t="s">
        <v>3058</v>
      </c>
      <c r="B2007" s="43">
        <v>175</v>
      </c>
      <c r="C2007" s="44" t="s">
        <v>1613</v>
      </c>
      <c r="D2007" s="47"/>
    </row>
    <row r="2008" spans="1:4" s="45" customFormat="1" x14ac:dyDescent="0.25">
      <c r="A2008" s="42" t="s">
        <v>3058</v>
      </c>
      <c r="B2008" s="46">
        <v>176</v>
      </c>
      <c r="C2008" s="44" t="s">
        <v>1614</v>
      </c>
      <c r="D2008" s="47"/>
    </row>
    <row r="2009" spans="1:4" s="45" customFormat="1" x14ac:dyDescent="0.25">
      <c r="A2009" s="42" t="s">
        <v>3058</v>
      </c>
      <c r="B2009" s="46">
        <v>177</v>
      </c>
      <c r="C2009" s="44" t="s">
        <v>1615</v>
      </c>
      <c r="D2009" s="47"/>
    </row>
    <row r="2010" spans="1:4" s="45" customFormat="1" x14ac:dyDescent="0.25">
      <c r="A2010" s="42" t="s">
        <v>3058</v>
      </c>
      <c r="B2010" s="43">
        <v>178</v>
      </c>
      <c r="C2010" s="44" t="s">
        <v>1616</v>
      </c>
      <c r="D2010" s="47"/>
    </row>
    <row r="2011" spans="1:4" s="45" customFormat="1" x14ac:dyDescent="0.25">
      <c r="A2011" s="42" t="s">
        <v>3058</v>
      </c>
      <c r="B2011" s="46">
        <v>179</v>
      </c>
      <c r="C2011" s="44" t="s">
        <v>1617</v>
      </c>
      <c r="D2011" s="47"/>
    </row>
    <row r="2012" spans="1:4" s="45" customFormat="1" x14ac:dyDescent="0.25">
      <c r="A2012" s="42" t="s">
        <v>3058</v>
      </c>
      <c r="B2012" s="46">
        <v>180</v>
      </c>
      <c r="C2012" s="44" t="s">
        <v>1618</v>
      </c>
      <c r="D2012" s="47"/>
    </row>
    <row r="2013" spans="1:4" s="45" customFormat="1" x14ac:dyDescent="0.25">
      <c r="A2013" s="42" t="s">
        <v>3058</v>
      </c>
      <c r="B2013" s="43">
        <v>181</v>
      </c>
      <c r="C2013" s="44" t="s">
        <v>1619</v>
      </c>
      <c r="D2013" s="47"/>
    </row>
    <row r="2014" spans="1:4" s="45" customFormat="1" x14ac:dyDescent="0.25">
      <c r="A2014" s="42" t="s">
        <v>3058</v>
      </c>
      <c r="B2014" s="46">
        <v>182</v>
      </c>
      <c r="C2014" s="44" t="s">
        <v>1620</v>
      </c>
      <c r="D2014" s="47"/>
    </row>
    <row r="2015" spans="1:4" s="45" customFormat="1" x14ac:dyDescent="0.25">
      <c r="A2015" s="42" t="s">
        <v>3058</v>
      </c>
      <c r="B2015" s="46">
        <v>183</v>
      </c>
      <c r="C2015" s="44" t="s">
        <v>1621</v>
      </c>
      <c r="D2015" s="47"/>
    </row>
    <row r="2016" spans="1:4" s="45" customFormat="1" x14ac:dyDescent="0.25">
      <c r="A2016" s="42" t="s">
        <v>3058</v>
      </c>
      <c r="B2016" s="43">
        <v>184</v>
      </c>
      <c r="C2016" s="44" t="s">
        <v>1622</v>
      </c>
      <c r="D2016" s="47"/>
    </row>
    <row r="2017" spans="1:4" s="45" customFormat="1" x14ac:dyDescent="0.25">
      <c r="A2017" s="42" t="s">
        <v>3058</v>
      </c>
      <c r="B2017" s="46">
        <v>185</v>
      </c>
      <c r="C2017" s="44" t="s">
        <v>1623</v>
      </c>
      <c r="D2017" s="47"/>
    </row>
    <row r="2018" spans="1:4" s="45" customFormat="1" x14ac:dyDescent="0.25">
      <c r="A2018" s="42" t="s">
        <v>3058</v>
      </c>
      <c r="B2018" s="46">
        <v>186</v>
      </c>
      <c r="C2018" s="44" t="s">
        <v>1624</v>
      </c>
      <c r="D2018" s="47"/>
    </row>
    <row r="2019" spans="1:4" s="45" customFormat="1" x14ac:dyDescent="0.25">
      <c r="A2019" s="42" t="s">
        <v>3058</v>
      </c>
      <c r="B2019" s="43">
        <v>187</v>
      </c>
      <c r="C2019" s="44" t="s">
        <v>1625</v>
      </c>
      <c r="D2019" s="47"/>
    </row>
    <row r="2020" spans="1:4" s="45" customFormat="1" x14ac:dyDescent="0.25">
      <c r="A2020" s="42" t="s">
        <v>3058</v>
      </c>
      <c r="B2020" s="46">
        <v>188</v>
      </c>
      <c r="C2020" s="44" t="s">
        <v>1626</v>
      </c>
      <c r="D2020" s="47"/>
    </row>
    <row r="2021" spans="1:4" s="45" customFormat="1" x14ac:dyDescent="0.25">
      <c r="A2021" s="42" t="s">
        <v>3058</v>
      </c>
      <c r="B2021" s="46">
        <v>189</v>
      </c>
      <c r="C2021" s="44" t="s">
        <v>1627</v>
      </c>
      <c r="D2021" s="47"/>
    </row>
    <row r="2022" spans="1:4" s="45" customFormat="1" x14ac:dyDescent="0.25">
      <c r="A2022" s="42" t="s">
        <v>3058</v>
      </c>
      <c r="B2022" s="43">
        <v>190</v>
      </c>
      <c r="C2022" s="44" t="s">
        <v>1628</v>
      </c>
      <c r="D2022" s="47"/>
    </row>
    <row r="2023" spans="1:4" s="45" customFormat="1" x14ac:dyDescent="0.25">
      <c r="A2023" s="42" t="s">
        <v>3058</v>
      </c>
      <c r="B2023" s="46">
        <v>191</v>
      </c>
      <c r="C2023" s="44" t="s">
        <v>1629</v>
      </c>
      <c r="D2023" s="47"/>
    </row>
    <row r="2024" spans="1:4" s="45" customFormat="1" x14ac:dyDescent="0.25">
      <c r="A2024" s="42" t="s">
        <v>3058</v>
      </c>
      <c r="B2024" s="46">
        <v>192</v>
      </c>
      <c r="C2024" s="44" t="s">
        <v>1630</v>
      </c>
      <c r="D2024" s="47"/>
    </row>
    <row r="2025" spans="1:4" s="45" customFormat="1" x14ac:dyDescent="0.25">
      <c r="A2025" s="42" t="s">
        <v>3058</v>
      </c>
      <c r="B2025" s="43">
        <v>193</v>
      </c>
      <c r="C2025" s="44" t="s">
        <v>1631</v>
      </c>
      <c r="D2025" s="47"/>
    </row>
    <row r="2026" spans="1:4" s="45" customFormat="1" x14ac:dyDescent="0.25">
      <c r="A2026" s="42" t="s">
        <v>3058</v>
      </c>
      <c r="B2026" s="46">
        <v>194</v>
      </c>
      <c r="C2026" s="44" t="s">
        <v>1632</v>
      </c>
      <c r="D2026" s="47"/>
    </row>
    <row r="2027" spans="1:4" s="45" customFormat="1" x14ac:dyDescent="0.25">
      <c r="A2027" s="42" t="s">
        <v>3058</v>
      </c>
      <c r="B2027" s="46">
        <v>195</v>
      </c>
      <c r="C2027" s="44" t="s">
        <v>1633</v>
      </c>
      <c r="D2027" s="47"/>
    </row>
    <row r="2028" spans="1:4" s="45" customFormat="1" x14ac:dyDescent="0.25">
      <c r="A2028" s="42" t="s">
        <v>3058</v>
      </c>
      <c r="B2028" s="43">
        <v>196</v>
      </c>
      <c r="C2028" s="44" t="s">
        <v>1634</v>
      </c>
      <c r="D2028" s="47"/>
    </row>
    <row r="2029" spans="1:4" s="45" customFormat="1" x14ac:dyDescent="0.25">
      <c r="A2029" s="42" t="s">
        <v>3058</v>
      </c>
      <c r="B2029" s="46">
        <v>197</v>
      </c>
      <c r="C2029" s="44" t="s">
        <v>1635</v>
      </c>
      <c r="D2029" s="47"/>
    </row>
    <row r="2030" spans="1:4" s="45" customFormat="1" x14ac:dyDescent="0.25">
      <c r="A2030" s="42" t="s">
        <v>3058</v>
      </c>
      <c r="B2030" s="46">
        <v>198</v>
      </c>
      <c r="C2030" s="44" t="s">
        <v>1636</v>
      </c>
      <c r="D2030" s="47"/>
    </row>
    <row r="2031" spans="1:4" s="45" customFormat="1" x14ac:dyDescent="0.25">
      <c r="A2031" s="42" t="s">
        <v>3058</v>
      </c>
      <c r="B2031" s="43">
        <v>199</v>
      </c>
      <c r="C2031" s="44" t="s">
        <v>1637</v>
      </c>
      <c r="D2031" s="47"/>
    </row>
    <row r="2032" spans="1:4" s="45" customFormat="1" x14ac:dyDescent="0.25">
      <c r="A2032" s="42" t="s">
        <v>3058</v>
      </c>
      <c r="B2032" s="46">
        <v>200</v>
      </c>
      <c r="C2032" s="44" t="s">
        <v>1638</v>
      </c>
      <c r="D2032" s="47"/>
    </row>
    <row r="2033" spans="1:4" s="45" customFormat="1" x14ac:dyDescent="0.25">
      <c r="A2033" s="42" t="s">
        <v>3058</v>
      </c>
      <c r="B2033" s="46">
        <v>201</v>
      </c>
      <c r="C2033" s="44" t="s">
        <v>1639</v>
      </c>
      <c r="D2033" s="47"/>
    </row>
    <row r="2034" spans="1:4" s="45" customFormat="1" x14ac:dyDescent="0.25">
      <c r="A2034" s="42" t="s">
        <v>3058</v>
      </c>
      <c r="B2034" s="43">
        <v>202</v>
      </c>
      <c r="C2034" s="44" t="s">
        <v>1640</v>
      </c>
      <c r="D2034" s="47"/>
    </row>
    <row r="2035" spans="1:4" s="45" customFormat="1" x14ac:dyDescent="0.25">
      <c r="A2035" s="42" t="s">
        <v>3058</v>
      </c>
      <c r="B2035" s="46">
        <v>203</v>
      </c>
      <c r="C2035" s="44" t="s">
        <v>1641</v>
      </c>
      <c r="D2035" s="47"/>
    </row>
    <row r="2036" spans="1:4" s="45" customFormat="1" x14ac:dyDescent="0.25">
      <c r="A2036" s="42" t="s">
        <v>3058</v>
      </c>
      <c r="B2036" s="46">
        <v>204</v>
      </c>
      <c r="C2036" s="44" t="s">
        <v>1642</v>
      </c>
      <c r="D2036" s="47"/>
    </row>
    <row r="2037" spans="1:4" s="45" customFormat="1" x14ac:dyDescent="0.25">
      <c r="A2037" s="42" t="s">
        <v>3058</v>
      </c>
      <c r="B2037" s="43">
        <v>205</v>
      </c>
      <c r="C2037" s="44" t="s">
        <v>1643</v>
      </c>
      <c r="D2037" s="47"/>
    </row>
    <row r="2038" spans="1:4" s="45" customFormat="1" x14ac:dyDescent="0.25">
      <c r="A2038" s="42" t="s">
        <v>3058</v>
      </c>
      <c r="B2038" s="46">
        <v>206</v>
      </c>
      <c r="C2038" s="44" t="s">
        <v>1644</v>
      </c>
      <c r="D2038" s="47"/>
    </row>
    <row r="2039" spans="1:4" s="45" customFormat="1" x14ac:dyDescent="0.25">
      <c r="A2039" s="42" t="s">
        <v>3058</v>
      </c>
      <c r="B2039" s="46">
        <v>207</v>
      </c>
      <c r="C2039" s="44" t="s">
        <v>1645</v>
      </c>
      <c r="D2039" s="47"/>
    </row>
    <row r="2040" spans="1:4" s="45" customFormat="1" x14ac:dyDescent="0.25">
      <c r="A2040" s="42" t="s">
        <v>3058</v>
      </c>
      <c r="B2040" s="43">
        <v>208</v>
      </c>
      <c r="C2040" s="44" t="s">
        <v>1646</v>
      </c>
      <c r="D2040" s="47"/>
    </row>
    <row r="2041" spans="1:4" s="45" customFormat="1" x14ac:dyDescent="0.25">
      <c r="A2041" s="42" t="s">
        <v>3058</v>
      </c>
      <c r="B2041" s="46">
        <v>209</v>
      </c>
      <c r="C2041" s="44" t="s">
        <v>1647</v>
      </c>
      <c r="D2041" s="47"/>
    </row>
    <row r="2042" spans="1:4" s="45" customFormat="1" x14ac:dyDescent="0.25">
      <c r="A2042" s="42" t="s">
        <v>3058</v>
      </c>
      <c r="B2042" s="46">
        <v>210</v>
      </c>
      <c r="C2042" s="44" t="s">
        <v>1648</v>
      </c>
      <c r="D2042" s="47"/>
    </row>
    <row r="2043" spans="1:4" s="45" customFormat="1" x14ac:dyDescent="0.25">
      <c r="A2043" s="42" t="s">
        <v>3058</v>
      </c>
      <c r="B2043" s="43">
        <v>211</v>
      </c>
      <c r="C2043" s="44" t="s">
        <v>1649</v>
      </c>
      <c r="D2043" s="47"/>
    </row>
    <row r="2044" spans="1:4" s="45" customFormat="1" x14ac:dyDescent="0.25">
      <c r="A2044" s="42" t="s">
        <v>3058</v>
      </c>
      <c r="B2044" s="46">
        <v>212</v>
      </c>
      <c r="C2044" s="44" t="s">
        <v>1650</v>
      </c>
      <c r="D2044" s="47"/>
    </row>
    <row r="2045" spans="1:4" s="45" customFormat="1" x14ac:dyDescent="0.25">
      <c r="A2045" s="42" t="s">
        <v>3058</v>
      </c>
      <c r="B2045" s="46">
        <v>213</v>
      </c>
      <c r="C2045" s="44" t="s">
        <v>1651</v>
      </c>
      <c r="D2045" s="47"/>
    </row>
    <row r="2046" spans="1:4" s="45" customFormat="1" x14ac:dyDescent="0.25">
      <c r="A2046" s="42" t="s">
        <v>3058</v>
      </c>
      <c r="B2046" s="43">
        <v>214</v>
      </c>
      <c r="C2046" s="44" t="s">
        <v>1652</v>
      </c>
      <c r="D2046" s="47"/>
    </row>
    <row r="2047" spans="1:4" s="45" customFormat="1" x14ac:dyDescent="0.25">
      <c r="A2047" s="42" t="s">
        <v>3058</v>
      </c>
      <c r="B2047" s="46">
        <v>215</v>
      </c>
      <c r="C2047" s="44" t="s">
        <v>1653</v>
      </c>
      <c r="D2047" s="47"/>
    </row>
    <row r="2048" spans="1:4" s="45" customFormat="1" x14ac:dyDescent="0.25">
      <c r="A2048" s="42" t="s">
        <v>3058</v>
      </c>
      <c r="B2048" s="46">
        <v>216</v>
      </c>
      <c r="C2048" s="44" t="s">
        <v>1654</v>
      </c>
      <c r="D2048" s="47"/>
    </row>
    <row r="2049" spans="1:4" s="45" customFormat="1" x14ac:dyDescent="0.25">
      <c r="A2049" s="42" t="s">
        <v>3058</v>
      </c>
      <c r="B2049" s="43">
        <v>217</v>
      </c>
      <c r="C2049" s="44" t="s">
        <v>1655</v>
      </c>
      <c r="D2049" s="47"/>
    </row>
    <row r="2050" spans="1:4" s="45" customFormat="1" x14ac:dyDescent="0.25">
      <c r="A2050" s="42" t="s">
        <v>3058</v>
      </c>
      <c r="B2050" s="46">
        <v>218</v>
      </c>
      <c r="C2050" s="44" t="s">
        <v>1656</v>
      </c>
      <c r="D2050" s="47"/>
    </row>
    <row r="2051" spans="1:4" s="45" customFormat="1" x14ac:dyDescent="0.25">
      <c r="A2051" s="42" t="s">
        <v>3058</v>
      </c>
      <c r="B2051" s="46">
        <v>219</v>
      </c>
      <c r="C2051" s="44" t="s">
        <v>1657</v>
      </c>
      <c r="D2051" s="47"/>
    </row>
    <row r="2052" spans="1:4" s="45" customFormat="1" x14ac:dyDescent="0.25">
      <c r="A2052" s="42" t="s">
        <v>3058</v>
      </c>
      <c r="B2052" s="43">
        <v>220</v>
      </c>
      <c r="C2052" s="44" t="s">
        <v>1658</v>
      </c>
      <c r="D2052" s="47"/>
    </row>
    <row r="2053" spans="1:4" s="45" customFormat="1" x14ac:dyDescent="0.25">
      <c r="A2053" s="42" t="s">
        <v>3058</v>
      </c>
      <c r="B2053" s="46">
        <v>221</v>
      </c>
      <c r="C2053" s="44" t="s">
        <v>1659</v>
      </c>
      <c r="D2053" s="47"/>
    </row>
    <row r="2054" spans="1:4" s="45" customFormat="1" x14ac:dyDescent="0.25">
      <c r="A2054" s="42" t="s">
        <v>3058</v>
      </c>
      <c r="B2054" s="46">
        <v>222</v>
      </c>
      <c r="C2054" s="44" t="s">
        <v>1660</v>
      </c>
      <c r="D2054" s="47"/>
    </row>
    <row r="2055" spans="1:4" s="45" customFormat="1" x14ac:dyDescent="0.25">
      <c r="A2055" s="42" t="s">
        <v>3058</v>
      </c>
      <c r="B2055" s="43">
        <v>223</v>
      </c>
      <c r="C2055" s="44" t="s">
        <v>1661</v>
      </c>
      <c r="D2055" s="47"/>
    </row>
    <row r="2056" spans="1:4" s="45" customFormat="1" x14ac:dyDescent="0.25">
      <c r="A2056" s="42" t="s">
        <v>3058</v>
      </c>
      <c r="B2056" s="46">
        <v>224</v>
      </c>
      <c r="C2056" s="44" t="s">
        <v>1662</v>
      </c>
      <c r="D2056" s="47"/>
    </row>
    <row r="2057" spans="1:4" s="45" customFormat="1" x14ac:dyDescent="0.25">
      <c r="A2057" s="42" t="s">
        <v>3058</v>
      </c>
      <c r="B2057" s="46">
        <v>225</v>
      </c>
      <c r="C2057" s="44" t="s">
        <v>1663</v>
      </c>
      <c r="D2057" s="47"/>
    </row>
    <row r="2058" spans="1:4" s="45" customFormat="1" x14ac:dyDescent="0.25">
      <c r="A2058" s="42" t="s">
        <v>3058</v>
      </c>
      <c r="B2058" s="43">
        <v>226</v>
      </c>
      <c r="C2058" s="44" t="s">
        <v>1664</v>
      </c>
      <c r="D2058" s="47"/>
    </row>
    <row r="2059" spans="1:4" s="45" customFormat="1" x14ac:dyDescent="0.25">
      <c r="A2059" s="42" t="s">
        <v>3058</v>
      </c>
      <c r="B2059" s="46">
        <v>227</v>
      </c>
      <c r="C2059" s="44" t="s">
        <v>1665</v>
      </c>
      <c r="D2059" s="47"/>
    </row>
    <row r="2060" spans="1:4" s="45" customFormat="1" x14ac:dyDescent="0.25">
      <c r="A2060" s="42" t="s">
        <v>3058</v>
      </c>
      <c r="B2060" s="46">
        <v>228</v>
      </c>
      <c r="C2060" s="44" t="s">
        <v>1666</v>
      </c>
      <c r="D2060" s="47"/>
    </row>
    <row r="2061" spans="1:4" s="45" customFormat="1" x14ac:dyDescent="0.25">
      <c r="A2061" s="42" t="s">
        <v>3058</v>
      </c>
      <c r="B2061" s="43">
        <v>229</v>
      </c>
      <c r="C2061" s="44" t="s">
        <v>1667</v>
      </c>
      <c r="D2061" s="47"/>
    </row>
    <row r="2062" spans="1:4" s="45" customFormat="1" x14ac:dyDescent="0.25">
      <c r="A2062" s="42" t="s">
        <v>3058</v>
      </c>
      <c r="B2062" s="46">
        <v>230</v>
      </c>
      <c r="C2062" s="44" t="s">
        <v>1668</v>
      </c>
      <c r="D2062" s="47"/>
    </row>
    <row r="2063" spans="1:4" s="45" customFormat="1" x14ac:dyDescent="0.25">
      <c r="A2063" s="42" t="s">
        <v>3058</v>
      </c>
      <c r="B2063" s="46">
        <v>231</v>
      </c>
      <c r="C2063" s="44" t="s">
        <v>1669</v>
      </c>
      <c r="D2063" s="47"/>
    </row>
    <row r="2064" spans="1:4" s="45" customFormat="1" x14ac:dyDescent="0.25">
      <c r="A2064" s="42" t="s">
        <v>3058</v>
      </c>
      <c r="B2064" s="43">
        <v>232</v>
      </c>
      <c r="C2064" s="44" t="s">
        <v>1670</v>
      </c>
      <c r="D2064" s="47"/>
    </row>
    <row r="2065" spans="1:4" s="45" customFormat="1" x14ac:dyDescent="0.25">
      <c r="A2065" s="42" t="s">
        <v>3058</v>
      </c>
      <c r="B2065" s="46">
        <v>233</v>
      </c>
      <c r="C2065" s="44" t="s">
        <v>1671</v>
      </c>
      <c r="D2065" s="47"/>
    </row>
    <row r="2066" spans="1:4" s="45" customFormat="1" x14ac:dyDescent="0.25">
      <c r="A2066" s="42" t="s">
        <v>3058</v>
      </c>
      <c r="B2066" s="46">
        <v>234</v>
      </c>
      <c r="C2066" s="44" t="s">
        <v>1672</v>
      </c>
      <c r="D2066" s="47"/>
    </row>
    <row r="2067" spans="1:4" s="45" customFormat="1" x14ac:dyDescent="0.25">
      <c r="A2067" s="42" t="s">
        <v>3058</v>
      </c>
      <c r="B2067" s="43">
        <v>235</v>
      </c>
      <c r="C2067" s="44" t="s">
        <v>1673</v>
      </c>
      <c r="D2067" s="47"/>
    </row>
    <row r="2068" spans="1:4" s="45" customFormat="1" x14ac:dyDescent="0.25">
      <c r="A2068" s="42" t="s">
        <v>3058</v>
      </c>
      <c r="B2068" s="46">
        <v>236</v>
      </c>
      <c r="C2068" s="44" t="s">
        <v>1674</v>
      </c>
      <c r="D2068" s="47"/>
    </row>
    <row r="2069" spans="1:4" s="45" customFormat="1" x14ac:dyDescent="0.25">
      <c r="A2069" s="42" t="s">
        <v>3058</v>
      </c>
      <c r="B2069" s="46">
        <v>237</v>
      </c>
      <c r="C2069" s="44" t="s">
        <v>1675</v>
      </c>
      <c r="D2069" s="47"/>
    </row>
    <row r="2070" spans="1:4" s="45" customFormat="1" x14ac:dyDescent="0.25">
      <c r="A2070" s="42" t="s">
        <v>3058</v>
      </c>
      <c r="B2070" s="43">
        <v>238</v>
      </c>
      <c r="C2070" s="44" t="s">
        <v>1676</v>
      </c>
      <c r="D2070" s="47"/>
    </row>
    <row r="2071" spans="1:4" s="45" customFormat="1" x14ac:dyDescent="0.25">
      <c r="A2071" s="42" t="s">
        <v>3058</v>
      </c>
      <c r="B2071" s="46">
        <v>239</v>
      </c>
      <c r="C2071" s="44" t="s">
        <v>1677</v>
      </c>
      <c r="D2071" s="47"/>
    </row>
    <row r="2072" spans="1:4" s="45" customFormat="1" x14ac:dyDescent="0.25">
      <c r="A2072" s="42" t="s">
        <v>3058</v>
      </c>
      <c r="B2072" s="46">
        <v>240</v>
      </c>
      <c r="C2072" s="44" t="s">
        <v>1678</v>
      </c>
      <c r="D2072" s="47"/>
    </row>
    <row r="2073" spans="1:4" s="45" customFormat="1" x14ac:dyDescent="0.25">
      <c r="A2073" s="42" t="s">
        <v>3058</v>
      </c>
      <c r="B2073" s="43">
        <v>241</v>
      </c>
      <c r="C2073" s="44" t="s">
        <v>1679</v>
      </c>
      <c r="D2073" s="47"/>
    </row>
    <row r="2074" spans="1:4" s="45" customFormat="1" x14ac:dyDescent="0.25">
      <c r="A2074" s="42" t="s">
        <v>3058</v>
      </c>
      <c r="B2074" s="46">
        <v>242</v>
      </c>
      <c r="C2074" s="44" t="s">
        <v>1680</v>
      </c>
      <c r="D2074" s="47"/>
    </row>
    <row r="2075" spans="1:4" s="45" customFormat="1" x14ac:dyDescent="0.25">
      <c r="A2075" s="42" t="s">
        <v>3058</v>
      </c>
      <c r="B2075" s="46">
        <v>243</v>
      </c>
      <c r="C2075" s="44" t="s">
        <v>1681</v>
      </c>
      <c r="D2075" s="47"/>
    </row>
    <row r="2076" spans="1:4" s="45" customFormat="1" x14ac:dyDescent="0.25">
      <c r="A2076" s="42" t="s">
        <v>3058</v>
      </c>
      <c r="B2076" s="43">
        <v>244</v>
      </c>
      <c r="C2076" s="44" t="s">
        <v>1682</v>
      </c>
      <c r="D2076" s="47"/>
    </row>
    <row r="2077" spans="1:4" s="45" customFormat="1" x14ac:dyDescent="0.25">
      <c r="A2077" s="42" t="s">
        <v>3058</v>
      </c>
      <c r="B2077" s="46">
        <v>245</v>
      </c>
      <c r="C2077" s="44" t="s">
        <v>1683</v>
      </c>
      <c r="D2077" s="47"/>
    </row>
    <row r="2078" spans="1:4" s="45" customFormat="1" x14ac:dyDescent="0.25">
      <c r="A2078" s="42" t="s">
        <v>3058</v>
      </c>
      <c r="B2078" s="46">
        <v>246</v>
      </c>
      <c r="C2078" s="44" t="s">
        <v>1684</v>
      </c>
      <c r="D2078" s="47"/>
    </row>
    <row r="2079" spans="1:4" s="45" customFormat="1" x14ac:dyDescent="0.25">
      <c r="A2079" s="42" t="s">
        <v>3058</v>
      </c>
      <c r="B2079" s="43">
        <v>247</v>
      </c>
      <c r="C2079" s="44" t="s">
        <v>1685</v>
      </c>
      <c r="D2079" s="47"/>
    </row>
    <row r="2080" spans="1:4" s="45" customFormat="1" x14ac:dyDescent="0.25">
      <c r="A2080" s="42" t="s">
        <v>3058</v>
      </c>
      <c r="B2080" s="46">
        <v>248</v>
      </c>
      <c r="C2080" s="44" t="s">
        <v>1686</v>
      </c>
      <c r="D2080" s="47"/>
    </row>
    <row r="2081" spans="1:4" s="45" customFormat="1" x14ac:dyDescent="0.25">
      <c r="A2081" s="42" t="s">
        <v>3058</v>
      </c>
      <c r="B2081" s="46">
        <v>249</v>
      </c>
      <c r="C2081" s="44" t="s">
        <v>1687</v>
      </c>
      <c r="D2081" s="47"/>
    </row>
    <row r="2082" spans="1:4" s="45" customFormat="1" x14ac:dyDescent="0.25">
      <c r="A2082" s="42" t="s">
        <v>3058</v>
      </c>
      <c r="B2082" s="43">
        <v>250</v>
      </c>
      <c r="C2082" s="44" t="s">
        <v>1688</v>
      </c>
      <c r="D2082" s="47"/>
    </row>
    <row r="2083" spans="1:4" s="45" customFormat="1" x14ac:dyDescent="0.25">
      <c r="A2083" s="42" t="s">
        <v>3058</v>
      </c>
      <c r="B2083" s="46">
        <v>251</v>
      </c>
      <c r="C2083" s="44" t="s">
        <v>1689</v>
      </c>
      <c r="D2083" s="47"/>
    </row>
    <row r="2084" spans="1:4" s="45" customFormat="1" x14ac:dyDescent="0.25">
      <c r="A2084" s="42" t="s">
        <v>3058</v>
      </c>
      <c r="B2084" s="46">
        <v>252</v>
      </c>
      <c r="C2084" s="44" t="s">
        <v>1690</v>
      </c>
      <c r="D2084" s="47"/>
    </row>
    <row r="2085" spans="1:4" s="45" customFormat="1" x14ac:dyDescent="0.25">
      <c r="A2085" s="42" t="s">
        <v>3058</v>
      </c>
      <c r="B2085" s="43">
        <v>253</v>
      </c>
      <c r="C2085" s="44" t="s">
        <v>1691</v>
      </c>
      <c r="D2085" s="47"/>
    </row>
    <row r="2086" spans="1:4" s="45" customFormat="1" x14ac:dyDescent="0.25">
      <c r="A2086" s="42" t="s">
        <v>3058</v>
      </c>
      <c r="B2086" s="46">
        <v>254</v>
      </c>
      <c r="C2086" s="44" t="s">
        <v>1692</v>
      </c>
      <c r="D2086" s="47"/>
    </row>
    <row r="2087" spans="1:4" s="45" customFormat="1" x14ac:dyDescent="0.25">
      <c r="A2087" s="42" t="s">
        <v>3058</v>
      </c>
      <c r="B2087" s="46">
        <v>255</v>
      </c>
      <c r="C2087" s="44" t="s">
        <v>1693</v>
      </c>
      <c r="D2087" s="47"/>
    </row>
    <row r="2088" spans="1:4" s="45" customFormat="1" x14ac:dyDescent="0.25">
      <c r="A2088" s="42" t="s">
        <v>3058</v>
      </c>
      <c r="B2088" s="43">
        <v>256</v>
      </c>
      <c r="C2088" s="44" t="s">
        <v>1694</v>
      </c>
      <c r="D2088" s="47"/>
    </row>
    <row r="2089" spans="1:4" s="45" customFormat="1" x14ac:dyDescent="0.25">
      <c r="A2089" s="42" t="s">
        <v>3058</v>
      </c>
      <c r="B2089" s="46">
        <v>257</v>
      </c>
      <c r="C2089" s="44" t="s">
        <v>1695</v>
      </c>
      <c r="D2089" s="47"/>
    </row>
    <row r="2090" spans="1:4" s="45" customFormat="1" x14ac:dyDescent="0.25">
      <c r="A2090" s="42" t="s">
        <v>3058</v>
      </c>
      <c r="B2090" s="46">
        <v>258</v>
      </c>
      <c r="C2090" s="44" t="s">
        <v>1696</v>
      </c>
      <c r="D2090" s="47"/>
    </row>
    <row r="2091" spans="1:4" s="45" customFormat="1" x14ac:dyDescent="0.25">
      <c r="A2091" s="42" t="s">
        <v>3058</v>
      </c>
      <c r="B2091" s="43">
        <v>259</v>
      </c>
      <c r="C2091" s="44" t="s">
        <v>1697</v>
      </c>
      <c r="D2091" s="47"/>
    </row>
    <row r="2092" spans="1:4" s="45" customFormat="1" x14ac:dyDescent="0.25">
      <c r="A2092" s="42" t="s">
        <v>3058</v>
      </c>
      <c r="B2092" s="46">
        <v>260</v>
      </c>
      <c r="C2092" s="44" t="s">
        <v>1698</v>
      </c>
      <c r="D2092" s="47"/>
    </row>
    <row r="2093" spans="1:4" s="45" customFormat="1" x14ac:dyDescent="0.25">
      <c r="A2093" s="42" t="s">
        <v>3058</v>
      </c>
      <c r="B2093" s="46">
        <v>261</v>
      </c>
      <c r="C2093" s="44" t="s">
        <v>1699</v>
      </c>
      <c r="D2093" s="47"/>
    </row>
    <row r="2094" spans="1:4" s="45" customFormat="1" x14ac:dyDescent="0.25">
      <c r="A2094" s="42" t="s">
        <v>3058</v>
      </c>
      <c r="B2094" s="43">
        <v>262</v>
      </c>
      <c r="C2094" s="44" t="s">
        <v>1700</v>
      </c>
      <c r="D2094" s="47"/>
    </row>
    <row r="2095" spans="1:4" s="45" customFormat="1" x14ac:dyDescent="0.25">
      <c r="A2095" s="42" t="s">
        <v>3058</v>
      </c>
      <c r="B2095" s="46">
        <v>263</v>
      </c>
      <c r="C2095" s="44" t="s">
        <v>1701</v>
      </c>
      <c r="D2095" s="47"/>
    </row>
    <row r="2096" spans="1:4" s="45" customFormat="1" x14ac:dyDescent="0.25">
      <c r="A2096" s="42" t="s">
        <v>3058</v>
      </c>
      <c r="B2096" s="46">
        <v>264</v>
      </c>
      <c r="C2096" s="44" t="s">
        <v>1702</v>
      </c>
      <c r="D2096" s="47"/>
    </row>
    <row r="2097" spans="1:4" s="45" customFormat="1" x14ac:dyDescent="0.25">
      <c r="A2097" s="42" t="s">
        <v>3058</v>
      </c>
      <c r="B2097" s="43">
        <v>265</v>
      </c>
      <c r="C2097" s="44" t="s">
        <v>1703</v>
      </c>
      <c r="D2097" s="47"/>
    </row>
    <row r="2098" spans="1:4" s="45" customFormat="1" x14ac:dyDescent="0.25">
      <c r="A2098" s="42" t="s">
        <v>3058</v>
      </c>
      <c r="B2098" s="46">
        <v>266</v>
      </c>
      <c r="C2098" s="44" t="s">
        <v>1704</v>
      </c>
      <c r="D2098" s="47"/>
    </row>
    <row r="2099" spans="1:4" s="45" customFormat="1" x14ac:dyDescent="0.25">
      <c r="A2099" s="42" t="s">
        <v>3058</v>
      </c>
      <c r="B2099" s="46">
        <v>267</v>
      </c>
      <c r="C2099" s="44" t="s">
        <v>1705</v>
      </c>
      <c r="D2099" s="47"/>
    </row>
    <row r="2100" spans="1:4" s="45" customFormat="1" x14ac:dyDescent="0.25">
      <c r="A2100" s="42" t="s">
        <v>3058</v>
      </c>
      <c r="B2100" s="43">
        <v>268</v>
      </c>
      <c r="C2100" s="44" t="s">
        <v>1706</v>
      </c>
      <c r="D2100" s="47"/>
    </row>
    <row r="2101" spans="1:4" s="45" customFormat="1" x14ac:dyDescent="0.25">
      <c r="A2101" s="42" t="s">
        <v>3058</v>
      </c>
      <c r="B2101" s="46">
        <v>269</v>
      </c>
      <c r="C2101" s="44" t="s">
        <v>1707</v>
      </c>
      <c r="D2101" s="47"/>
    </row>
    <row r="2102" spans="1:4" s="45" customFormat="1" x14ac:dyDescent="0.25">
      <c r="A2102" s="42" t="s">
        <v>3058</v>
      </c>
      <c r="B2102" s="46">
        <v>270</v>
      </c>
      <c r="C2102" s="44" t="s">
        <v>1708</v>
      </c>
      <c r="D2102" s="47"/>
    </row>
    <row r="2103" spans="1:4" s="45" customFormat="1" x14ac:dyDescent="0.25">
      <c r="A2103" s="42" t="s">
        <v>3058</v>
      </c>
      <c r="B2103" s="43">
        <v>271</v>
      </c>
      <c r="C2103" s="44" t="s">
        <v>1709</v>
      </c>
      <c r="D2103" s="47"/>
    </row>
    <row r="2104" spans="1:4" s="45" customFormat="1" x14ac:dyDescent="0.25">
      <c r="A2104" s="42" t="s">
        <v>3058</v>
      </c>
      <c r="B2104" s="46">
        <v>272</v>
      </c>
      <c r="C2104" s="44" t="s">
        <v>1710</v>
      </c>
      <c r="D2104" s="47"/>
    </row>
    <row r="2105" spans="1:4" s="45" customFormat="1" x14ac:dyDescent="0.25">
      <c r="A2105" s="42" t="s">
        <v>3058</v>
      </c>
      <c r="B2105" s="46">
        <v>273</v>
      </c>
      <c r="C2105" s="44" t="s">
        <v>1711</v>
      </c>
      <c r="D2105" s="47"/>
    </row>
    <row r="2106" spans="1:4" s="45" customFormat="1" x14ac:dyDescent="0.25">
      <c r="A2106" s="42" t="s">
        <v>3058</v>
      </c>
      <c r="B2106" s="43">
        <v>274</v>
      </c>
      <c r="C2106" s="44" t="s">
        <v>1712</v>
      </c>
      <c r="D2106" s="47"/>
    </row>
    <row r="2107" spans="1:4" s="45" customFormat="1" x14ac:dyDescent="0.25">
      <c r="A2107" s="42" t="s">
        <v>3058</v>
      </c>
      <c r="B2107" s="46">
        <v>275</v>
      </c>
      <c r="C2107" s="44" t="s">
        <v>1713</v>
      </c>
      <c r="D2107" s="47"/>
    </row>
    <row r="2108" spans="1:4" s="45" customFormat="1" x14ac:dyDescent="0.25">
      <c r="A2108" s="42" t="s">
        <v>3058</v>
      </c>
      <c r="B2108" s="46">
        <v>276</v>
      </c>
      <c r="C2108" s="44" t="s">
        <v>1714</v>
      </c>
      <c r="D2108" s="47"/>
    </row>
    <row r="2109" spans="1:4" s="45" customFormat="1" x14ac:dyDescent="0.25">
      <c r="A2109" s="42" t="s">
        <v>3058</v>
      </c>
      <c r="B2109" s="43">
        <v>277</v>
      </c>
      <c r="C2109" s="44" t="s">
        <v>1715</v>
      </c>
      <c r="D2109" s="47"/>
    </row>
    <row r="2110" spans="1:4" s="45" customFormat="1" x14ac:dyDescent="0.25">
      <c r="A2110" s="42" t="s">
        <v>3058</v>
      </c>
      <c r="B2110" s="46">
        <v>278</v>
      </c>
      <c r="C2110" s="44" t="s">
        <v>1716</v>
      </c>
      <c r="D2110" s="47"/>
    </row>
    <row r="2111" spans="1:4" s="45" customFormat="1" x14ac:dyDescent="0.25">
      <c r="A2111" s="42" t="s">
        <v>3058</v>
      </c>
      <c r="B2111" s="46">
        <v>279</v>
      </c>
      <c r="C2111" s="44" t="s">
        <v>1717</v>
      </c>
      <c r="D2111" s="47"/>
    </row>
    <row r="2112" spans="1:4" s="45" customFormat="1" x14ac:dyDescent="0.25">
      <c r="A2112" s="42" t="s">
        <v>3058</v>
      </c>
      <c r="B2112" s="43">
        <v>280</v>
      </c>
      <c r="C2112" s="44" t="s">
        <v>1718</v>
      </c>
      <c r="D2112" s="47"/>
    </row>
    <row r="2113" spans="1:4" s="45" customFormat="1" x14ac:dyDescent="0.25">
      <c r="A2113" s="42" t="s">
        <v>3058</v>
      </c>
      <c r="B2113" s="46">
        <v>281</v>
      </c>
      <c r="C2113" s="44" t="s">
        <v>1719</v>
      </c>
      <c r="D2113" s="47"/>
    </row>
    <row r="2114" spans="1:4" s="45" customFormat="1" x14ac:dyDescent="0.25">
      <c r="A2114" s="42" t="s">
        <v>3058</v>
      </c>
      <c r="B2114" s="46">
        <v>282</v>
      </c>
      <c r="C2114" s="44" t="s">
        <v>1720</v>
      </c>
      <c r="D2114" s="47"/>
    </row>
    <row r="2115" spans="1:4" s="45" customFormat="1" x14ac:dyDescent="0.25">
      <c r="A2115" s="42" t="s">
        <v>3058</v>
      </c>
      <c r="B2115" s="43">
        <v>283</v>
      </c>
      <c r="C2115" s="44" t="s">
        <v>1721</v>
      </c>
      <c r="D2115" s="47"/>
    </row>
    <row r="2116" spans="1:4" s="45" customFormat="1" x14ac:dyDescent="0.25">
      <c r="A2116" s="42" t="s">
        <v>3058</v>
      </c>
      <c r="B2116" s="46">
        <v>284</v>
      </c>
      <c r="C2116" s="44" t="s">
        <v>1722</v>
      </c>
      <c r="D2116" s="47"/>
    </row>
    <row r="2117" spans="1:4" s="45" customFormat="1" x14ac:dyDescent="0.25">
      <c r="A2117" s="42" t="s">
        <v>3058</v>
      </c>
      <c r="B2117" s="46">
        <v>285</v>
      </c>
      <c r="C2117" s="44" t="s">
        <v>1723</v>
      </c>
      <c r="D2117" s="47"/>
    </row>
    <row r="2118" spans="1:4" s="45" customFormat="1" x14ac:dyDescent="0.25">
      <c r="A2118" s="42" t="s">
        <v>3058</v>
      </c>
      <c r="B2118" s="43">
        <v>286</v>
      </c>
      <c r="C2118" s="44" t="s">
        <v>1724</v>
      </c>
      <c r="D2118" s="47"/>
    </row>
    <row r="2119" spans="1:4" s="45" customFormat="1" x14ac:dyDescent="0.25">
      <c r="A2119" s="42" t="s">
        <v>3058</v>
      </c>
      <c r="B2119" s="46">
        <v>287</v>
      </c>
      <c r="C2119" s="44" t="s">
        <v>1725</v>
      </c>
      <c r="D2119" s="47"/>
    </row>
    <row r="2120" spans="1:4" s="45" customFormat="1" x14ac:dyDescent="0.25">
      <c r="A2120" s="42" t="s">
        <v>3058</v>
      </c>
      <c r="B2120" s="46">
        <v>288</v>
      </c>
      <c r="C2120" s="44" t="s">
        <v>1726</v>
      </c>
      <c r="D2120" s="47"/>
    </row>
    <row r="2121" spans="1:4" s="45" customFormat="1" x14ac:dyDescent="0.25">
      <c r="A2121" s="42" t="s">
        <v>3058</v>
      </c>
      <c r="B2121" s="43">
        <v>289</v>
      </c>
      <c r="C2121" s="44" t="s">
        <v>1727</v>
      </c>
      <c r="D2121" s="47"/>
    </row>
    <row r="2122" spans="1:4" s="45" customFormat="1" x14ac:dyDescent="0.25">
      <c r="A2122" s="42" t="s">
        <v>3058</v>
      </c>
      <c r="B2122" s="46">
        <v>290</v>
      </c>
      <c r="C2122" s="44" t="s">
        <v>1728</v>
      </c>
      <c r="D2122" s="47"/>
    </row>
    <row r="2123" spans="1:4" s="45" customFormat="1" x14ac:dyDescent="0.25">
      <c r="A2123" s="42" t="s">
        <v>3058</v>
      </c>
      <c r="B2123" s="46">
        <v>291</v>
      </c>
      <c r="C2123" s="44" t="s">
        <v>1729</v>
      </c>
      <c r="D2123" s="47"/>
    </row>
    <row r="2124" spans="1:4" s="45" customFormat="1" x14ac:dyDescent="0.25">
      <c r="A2124" s="42" t="s">
        <v>3058</v>
      </c>
      <c r="B2124" s="43">
        <v>292</v>
      </c>
      <c r="C2124" s="44" t="s">
        <v>1730</v>
      </c>
      <c r="D2124" s="47"/>
    </row>
    <row r="2125" spans="1:4" s="45" customFormat="1" x14ac:dyDescent="0.25">
      <c r="A2125" s="42" t="s">
        <v>3058</v>
      </c>
      <c r="B2125" s="46">
        <v>293</v>
      </c>
      <c r="C2125" s="44" t="s">
        <v>1731</v>
      </c>
      <c r="D2125" s="47"/>
    </row>
    <row r="2126" spans="1:4" s="45" customFormat="1" x14ac:dyDescent="0.25">
      <c r="A2126" s="42" t="s">
        <v>3058</v>
      </c>
      <c r="B2126" s="46">
        <v>294</v>
      </c>
      <c r="C2126" s="44" t="s">
        <v>1732</v>
      </c>
      <c r="D2126" s="47"/>
    </row>
    <row r="2127" spans="1:4" s="45" customFormat="1" x14ac:dyDescent="0.25">
      <c r="A2127" s="42" t="s">
        <v>3058</v>
      </c>
      <c r="B2127" s="43">
        <v>295</v>
      </c>
      <c r="C2127" s="44" t="s">
        <v>1733</v>
      </c>
      <c r="D2127" s="47"/>
    </row>
    <row r="2128" spans="1:4" s="45" customFormat="1" x14ac:dyDescent="0.25">
      <c r="A2128" s="42" t="s">
        <v>3058</v>
      </c>
      <c r="B2128" s="46">
        <v>296</v>
      </c>
      <c r="C2128" s="44" t="s">
        <v>1734</v>
      </c>
      <c r="D2128" s="47"/>
    </row>
    <row r="2129" spans="1:4" s="45" customFormat="1" x14ac:dyDescent="0.25">
      <c r="A2129" s="42" t="s">
        <v>3058</v>
      </c>
      <c r="B2129" s="46">
        <v>297</v>
      </c>
      <c r="C2129" s="44" t="s">
        <v>1735</v>
      </c>
      <c r="D2129" s="47"/>
    </row>
    <row r="2130" spans="1:4" s="45" customFormat="1" x14ac:dyDescent="0.25">
      <c r="A2130" s="42" t="s">
        <v>3058</v>
      </c>
      <c r="B2130" s="43">
        <v>298</v>
      </c>
      <c r="C2130" s="44" t="s">
        <v>1736</v>
      </c>
      <c r="D2130" s="47"/>
    </row>
    <row r="2131" spans="1:4" s="45" customFormat="1" x14ac:dyDescent="0.25">
      <c r="A2131" s="42" t="s">
        <v>3058</v>
      </c>
      <c r="B2131" s="46">
        <v>299</v>
      </c>
      <c r="C2131" s="44" t="s">
        <v>1737</v>
      </c>
      <c r="D2131" s="47"/>
    </row>
    <row r="2132" spans="1:4" s="45" customFormat="1" x14ac:dyDescent="0.25">
      <c r="A2132" s="42" t="s">
        <v>3058</v>
      </c>
      <c r="B2132" s="46">
        <v>300</v>
      </c>
      <c r="C2132" s="44" t="s">
        <v>1738</v>
      </c>
      <c r="D2132" s="47"/>
    </row>
    <row r="2133" spans="1:4" s="45" customFormat="1" x14ac:dyDescent="0.25">
      <c r="A2133" s="42" t="s">
        <v>3058</v>
      </c>
      <c r="B2133" s="43">
        <v>301</v>
      </c>
      <c r="C2133" s="44" t="s">
        <v>1739</v>
      </c>
      <c r="D2133" s="47"/>
    </row>
    <row r="2134" spans="1:4" s="45" customFormat="1" x14ac:dyDescent="0.25">
      <c r="A2134" s="42" t="s">
        <v>3058</v>
      </c>
      <c r="B2134" s="46">
        <v>302</v>
      </c>
      <c r="C2134" s="44" t="s">
        <v>1740</v>
      </c>
      <c r="D2134" s="47"/>
    </row>
    <row r="2135" spans="1:4" s="45" customFormat="1" x14ac:dyDescent="0.25">
      <c r="A2135" s="42" t="s">
        <v>3058</v>
      </c>
      <c r="B2135" s="46">
        <v>303</v>
      </c>
      <c r="C2135" s="44" t="s">
        <v>1741</v>
      </c>
      <c r="D2135" s="47"/>
    </row>
    <row r="2136" spans="1:4" s="45" customFormat="1" x14ac:dyDescent="0.25">
      <c r="A2136" s="42" t="s">
        <v>3058</v>
      </c>
      <c r="B2136" s="43">
        <v>304</v>
      </c>
      <c r="C2136" s="44" t="s">
        <v>1742</v>
      </c>
      <c r="D2136" s="47"/>
    </row>
    <row r="2137" spans="1:4" s="45" customFormat="1" x14ac:dyDescent="0.25">
      <c r="A2137" s="42" t="s">
        <v>3058</v>
      </c>
      <c r="B2137" s="46">
        <v>305</v>
      </c>
      <c r="C2137" s="44" t="s">
        <v>1743</v>
      </c>
      <c r="D2137" s="47"/>
    </row>
    <row r="2138" spans="1:4" s="45" customFormat="1" x14ac:dyDescent="0.25">
      <c r="A2138" s="42" t="s">
        <v>3058</v>
      </c>
      <c r="B2138" s="46">
        <v>306</v>
      </c>
      <c r="C2138" s="44" t="s">
        <v>1744</v>
      </c>
      <c r="D2138" s="47"/>
    </row>
    <row r="2139" spans="1:4" s="45" customFormat="1" x14ac:dyDescent="0.25">
      <c r="A2139" s="42" t="s">
        <v>3058</v>
      </c>
      <c r="B2139" s="43">
        <v>307</v>
      </c>
      <c r="C2139" s="44" t="s">
        <v>1745</v>
      </c>
      <c r="D2139" s="47"/>
    </row>
    <row r="2140" spans="1:4" s="45" customFormat="1" x14ac:dyDescent="0.25">
      <c r="A2140" s="42" t="s">
        <v>3058</v>
      </c>
      <c r="B2140" s="46">
        <v>308</v>
      </c>
      <c r="C2140" s="44" t="s">
        <v>1746</v>
      </c>
      <c r="D2140" s="47"/>
    </row>
    <row r="2141" spans="1:4" s="45" customFormat="1" x14ac:dyDescent="0.25">
      <c r="A2141" s="42" t="s">
        <v>3058</v>
      </c>
      <c r="B2141" s="46">
        <v>309</v>
      </c>
      <c r="C2141" s="44" t="s">
        <v>1747</v>
      </c>
      <c r="D2141" s="47"/>
    </row>
    <row r="2142" spans="1:4" s="45" customFormat="1" x14ac:dyDescent="0.25">
      <c r="A2142" s="42" t="s">
        <v>3058</v>
      </c>
      <c r="B2142" s="43">
        <v>310</v>
      </c>
      <c r="C2142" s="44" t="s">
        <v>1748</v>
      </c>
      <c r="D2142" s="47"/>
    </row>
    <row r="2143" spans="1:4" s="45" customFormat="1" x14ac:dyDescent="0.25">
      <c r="A2143" s="42" t="s">
        <v>3058</v>
      </c>
      <c r="B2143" s="46">
        <v>311</v>
      </c>
      <c r="C2143" s="44" t="s">
        <v>1749</v>
      </c>
      <c r="D2143" s="47"/>
    </row>
    <row r="2144" spans="1:4" s="45" customFormat="1" x14ac:dyDescent="0.25">
      <c r="A2144" s="42" t="s">
        <v>3058</v>
      </c>
      <c r="B2144" s="46">
        <v>312</v>
      </c>
      <c r="C2144" s="44" t="s">
        <v>1750</v>
      </c>
      <c r="D2144" s="47"/>
    </row>
    <row r="2145" spans="1:4" s="45" customFormat="1" x14ac:dyDescent="0.25">
      <c r="A2145" s="42" t="s">
        <v>3058</v>
      </c>
      <c r="B2145" s="43">
        <v>313</v>
      </c>
      <c r="C2145" s="44" t="s">
        <v>1751</v>
      </c>
      <c r="D2145" s="47"/>
    </row>
    <row r="2146" spans="1:4" s="45" customFormat="1" x14ac:dyDescent="0.25">
      <c r="A2146" s="42" t="s">
        <v>3058</v>
      </c>
      <c r="B2146" s="46">
        <v>314</v>
      </c>
      <c r="C2146" s="44" t="s">
        <v>1752</v>
      </c>
      <c r="D2146" s="47"/>
    </row>
    <row r="2147" spans="1:4" s="45" customFormat="1" x14ac:dyDescent="0.25">
      <c r="A2147" s="42" t="s">
        <v>3058</v>
      </c>
      <c r="B2147" s="46">
        <v>315</v>
      </c>
      <c r="C2147" s="44" t="s">
        <v>1753</v>
      </c>
      <c r="D2147" s="47"/>
    </row>
    <row r="2148" spans="1:4" s="45" customFormat="1" x14ac:dyDescent="0.25">
      <c r="A2148" s="42" t="s">
        <v>3058</v>
      </c>
      <c r="B2148" s="43">
        <v>316</v>
      </c>
      <c r="C2148" s="44" t="s">
        <v>1754</v>
      </c>
      <c r="D2148" s="47"/>
    </row>
    <row r="2149" spans="1:4" s="45" customFormat="1" x14ac:dyDescent="0.25">
      <c r="A2149" s="42" t="s">
        <v>3058</v>
      </c>
      <c r="B2149" s="46">
        <v>317</v>
      </c>
      <c r="C2149" s="44" t="s">
        <v>1755</v>
      </c>
      <c r="D2149" s="47"/>
    </row>
    <row r="2150" spans="1:4" s="45" customFormat="1" x14ac:dyDescent="0.25">
      <c r="A2150" s="42" t="s">
        <v>3058</v>
      </c>
      <c r="B2150" s="46">
        <v>318</v>
      </c>
      <c r="C2150" s="44" t="s">
        <v>1756</v>
      </c>
      <c r="D2150" s="47"/>
    </row>
    <row r="2151" spans="1:4" s="45" customFormat="1" x14ac:dyDescent="0.25">
      <c r="A2151" s="42" t="s">
        <v>3058</v>
      </c>
      <c r="B2151" s="43">
        <v>319</v>
      </c>
      <c r="C2151" s="44" t="s">
        <v>1757</v>
      </c>
      <c r="D2151" s="47"/>
    </row>
    <row r="2152" spans="1:4" s="45" customFormat="1" x14ac:dyDescent="0.25">
      <c r="A2152" s="42" t="s">
        <v>3058</v>
      </c>
      <c r="B2152" s="46">
        <v>320</v>
      </c>
      <c r="C2152" s="44" t="s">
        <v>1758</v>
      </c>
      <c r="D2152" s="47"/>
    </row>
    <row r="2153" spans="1:4" s="45" customFormat="1" x14ac:dyDescent="0.25">
      <c r="A2153" s="42" t="s">
        <v>3058</v>
      </c>
      <c r="B2153" s="46">
        <v>321</v>
      </c>
      <c r="C2153" s="44" t="s">
        <v>1759</v>
      </c>
      <c r="D2153" s="47"/>
    </row>
    <row r="2154" spans="1:4" s="45" customFormat="1" x14ac:dyDescent="0.25">
      <c r="A2154" s="42" t="s">
        <v>3058</v>
      </c>
      <c r="B2154" s="43">
        <v>322</v>
      </c>
      <c r="C2154" s="44" t="s">
        <v>1760</v>
      </c>
      <c r="D2154" s="47"/>
    </row>
    <row r="2155" spans="1:4" s="45" customFormat="1" x14ac:dyDescent="0.25">
      <c r="A2155" s="42" t="s">
        <v>3058</v>
      </c>
      <c r="B2155" s="46">
        <v>323</v>
      </c>
      <c r="C2155" s="44" t="s">
        <v>1761</v>
      </c>
      <c r="D2155" s="47"/>
    </row>
    <row r="2156" spans="1:4" s="45" customFormat="1" x14ac:dyDescent="0.25">
      <c r="A2156" s="42" t="s">
        <v>3058</v>
      </c>
      <c r="B2156" s="46">
        <v>324</v>
      </c>
      <c r="C2156" s="44" t="s">
        <v>1762</v>
      </c>
      <c r="D2156" s="47"/>
    </row>
    <row r="2157" spans="1:4" s="45" customFormat="1" x14ac:dyDescent="0.25">
      <c r="A2157" s="42" t="s">
        <v>3058</v>
      </c>
      <c r="B2157" s="43">
        <v>325</v>
      </c>
      <c r="C2157" s="44" t="s">
        <v>1763</v>
      </c>
      <c r="D2157" s="47"/>
    </row>
    <row r="2158" spans="1:4" s="45" customFormat="1" x14ac:dyDescent="0.25">
      <c r="A2158" s="42" t="s">
        <v>3058</v>
      </c>
      <c r="B2158" s="46">
        <v>326</v>
      </c>
      <c r="C2158" s="44" t="s">
        <v>1764</v>
      </c>
      <c r="D2158" s="47"/>
    </row>
    <row r="2159" spans="1:4" s="45" customFormat="1" x14ac:dyDescent="0.25">
      <c r="A2159" s="42" t="s">
        <v>3058</v>
      </c>
      <c r="B2159" s="46">
        <v>327</v>
      </c>
      <c r="C2159" s="44" t="s">
        <v>1765</v>
      </c>
      <c r="D2159" s="47"/>
    </row>
    <row r="2160" spans="1:4" s="45" customFormat="1" x14ac:dyDescent="0.25">
      <c r="A2160" s="42" t="s">
        <v>3058</v>
      </c>
      <c r="B2160" s="43">
        <v>328</v>
      </c>
      <c r="C2160" s="44" t="s">
        <v>1766</v>
      </c>
      <c r="D2160" s="47"/>
    </row>
    <row r="2161" spans="1:4" s="45" customFormat="1" x14ac:dyDescent="0.25">
      <c r="A2161" s="42" t="s">
        <v>3058</v>
      </c>
      <c r="B2161" s="46">
        <v>329</v>
      </c>
      <c r="C2161" s="44" t="s">
        <v>1767</v>
      </c>
      <c r="D2161" s="47"/>
    </row>
    <row r="2162" spans="1:4" s="45" customFormat="1" x14ac:dyDescent="0.25">
      <c r="A2162" s="42" t="s">
        <v>3058</v>
      </c>
      <c r="B2162" s="46">
        <v>330</v>
      </c>
      <c r="C2162" s="44" t="s">
        <v>1768</v>
      </c>
      <c r="D2162" s="47"/>
    </row>
    <row r="2163" spans="1:4" s="45" customFormat="1" x14ac:dyDescent="0.25">
      <c r="A2163" s="42" t="s">
        <v>3058</v>
      </c>
      <c r="B2163" s="43">
        <v>331</v>
      </c>
      <c r="C2163" s="44" t="s">
        <v>1769</v>
      </c>
      <c r="D2163" s="47"/>
    </row>
    <row r="2164" spans="1:4" s="45" customFormat="1" x14ac:dyDescent="0.25">
      <c r="A2164" s="42" t="s">
        <v>3058</v>
      </c>
      <c r="B2164" s="46">
        <v>332</v>
      </c>
      <c r="C2164" s="44" t="s">
        <v>1770</v>
      </c>
      <c r="D2164" s="47"/>
    </row>
    <row r="2165" spans="1:4" s="45" customFormat="1" x14ac:dyDescent="0.25">
      <c r="A2165" s="42" t="s">
        <v>3058</v>
      </c>
      <c r="B2165" s="46">
        <v>333</v>
      </c>
      <c r="C2165" s="44" t="s">
        <v>1771</v>
      </c>
      <c r="D2165" s="47"/>
    </row>
    <row r="2166" spans="1:4" s="45" customFormat="1" x14ac:dyDescent="0.25">
      <c r="A2166" s="42" t="s">
        <v>3058</v>
      </c>
      <c r="B2166" s="43">
        <v>334</v>
      </c>
      <c r="C2166" s="44" t="s">
        <v>1772</v>
      </c>
      <c r="D2166" s="47"/>
    </row>
    <row r="2167" spans="1:4" s="45" customFormat="1" x14ac:dyDescent="0.25">
      <c r="A2167" s="42" t="s">
        <v>3058</v>
      </c>
      <c r="B2167" s="46">
        <v>335</v>
      </c>
      <c r="C2167" s="44" t="s">
        <v>1773</v>
      </c>
      <c r="D2167" s="47"/>
    </row>
    <row r="2168" spans="1:4" s="45" customFormat="1" x14ac:dyDescent="0.25">
      <c r="A2168" s="42" t="s">
        <v>3058</v>
      </c>
      <c r="B2168" s="46">
        <v>336</v>
      </c>
      <c r="C2168" s="44" t="s">
        <v>1774</v>
      </c>
      <c r="D2168" s="47"/>
    </row>
    <row r="2169" spans="1:4" s="45" customFormat="1" x14ac:dyDescent="0.25">
      <c r="A2169" s="42" t="s">
        <v>3058</v>
      </c>
      <c r="B2169" s="43">
        <v>337</v>
      </c>
      <c r="C2169" s="44" t="s">
        <v>1775</v>
      </c>
      <c r="D2169" s="47"/>
    </row>
    <row r="2170" spans="1:4" s="45" customFormat="1" x14ac:dyDescent="0.25">
      <c r="A2170" s="42" t="s">
        <v>3058</v>
      </c>
      <c r="B2170" s="46">
        <v>338</v>
      </c>
      <c r="C2170" s="44" t="s">
        <v>1776</v>
      </c>
      <c r="D2170" s="47"/>
    </row>
    <row r="2171" spans="1:4" s="45" customFormat="1" x14ac:dyDescent="0.25">
      <c r="A2171" s="42" t="s">
        <v>3058</v>
      </c>
      <c r="B2171" s="46">
        <v>339</v>
      </c>
      <c r="C2171" s="44" t="s">
        <v>1777</v>
      </c>
      <c r="D2171" s="47"/>
    </row>
    <row r="2172" spans="1:4" s="45" customFormat="1" x14ac:dyDescent="0.25">
      <c r="A2172" s="42" t="s">
        <v>3058</v>
      </c>
      <c r="B2172" s="43">
        <v>340</v>
      </c>
      <c r="C2172" s="44" t="s">
        <v>1778</v>
      </c>
      <c r="D2172" s="47"/>
    </row>
    <row r="2173" spans="1:4" s="45" customFormat="1" x14ac:dyDescent="0.25">
      <c r="A2173" s="42" t="s">
        <v>3058</v>
      </c>
      <c r="B2173" s="46">
        <v>341</v>
      </c>
      <c r="C2173" s="44" t="s">
        <v>1779</v>
      </c>
      <c r="D2173" s="47"/>
    </row>
    <row r="2174" spans="1:4" s="45" customFormat="1" x14ac:dyDescent="0.25">
      <c r="A2174" s="42" t="s">
        <v>3058</v>
      </c>
      <c r="B2174" s="46">
        <v>342</v>
      </c>
      <c r="C2174" s="44" t="s">
        <v>1780</v>
      </c>
      <c r="D2174" s="47"/>
    </row>
    <row r="2175" spans="1:4" s="45" customFormat="1" x14ac:dyDescent="0.25">
      <c r="A2175" s="42" t="s">
        <v>3058</v>
      </c>
      <c r="B2175" s="43">
        <v>343</v>
      </c>
      <c r="C2175" s="44" t="s">
        <v>1781</v>
      </c>
      <c r="D2175" s="47"/>
    </row>
    <row r="2176" spans="1:4" s="45" customFormat="1" x14ac:dyDescent="0.25">
      <c r="A2176" s="42" t="s">
        <v>3058</v>
      </c>
      <c r="B2176" s="46">
        <v>344</v>
      </c>
      <c r="C2176" s="44" t="s">
        <v>1782</v>
      </c>
      <c r="D2176" s="47"/>
    </row>
    <row r="2177" spans="1:4" s="45" customFormat="1" x14ac:dyDescent="0.25">
      <c r="A2177" s="42" t="s">
        <v>3058</v>
      </c>
      <c r="B2177" s="46">
        <v>345</v>
      </c>
      <c r="C2177" s="44" t="s">
        <v>1783</v>
      </c>
      <c r="D2177" s="47"/>
    </row>
    <row r="2178" spans="1:4" s="45" customFormat="1" x14ac:dyDescent="0.25">
      <c r="A2178" s="42" t="s">
        <v>3058</v>
      </c>
      <c r="B2178" s="43">
        <v>346</v>
      </c>
      <c r="C2178" s="44" t="s">
        <v>1784</v>
      </c>
      <c r="D2178" s="47"/>
    </row>
    <row r="2179" spans="1:4" s="45" customFormat="1" x14ac:dyDescent="0.25">
      <c r="A2179" s="42" t="s">
        <v>3058</v>
      </c>
      <c r="B2179" s="46">
        <v>347</v>
      </c>
      <c r="C2179" s="44" t="s">
        <v>1785</v>
      </c>
      <c r="D2179" s="47"/>
    </row>
    <row r="2180" spans="1:4" s="45" customFormat="1" x14ac:dyDescent="0.25">
      <c r="A2180" s="42" t="s">
        <v>3058</v>
      </c>
      <c r="B2180" s="46">
        <v>348</v>
      </c>
      <c r="C2180" s="44" t="s">
        <v>1786</v>
      </c>
      <c r="D2180" s="47"/>
    </row>
    <row r="2181" spans="1:4" s="45" customFormat="1" x14ac:dyDescent="0.25">
      <c r="A2181" s="42" t="s">
        <v>3058</v>
      </c>
      <c r="B2181" s="43">
        <v>349</v>
      </c>
      <c r="C2181" s="44" t="s">
        <v>1787</v>
      </c>
      <c r="D2181" s="47"/>
    </row>
    <row r="2182" spans="1:4" s="45" customFormat="1" x14ac:dyDescent="0.25">
      <c r="A2182" s="42" t="s">
        <v>3058</v>
      </c>
      <c r="B2182" s="46">
        <v>350</v>
      </c>
      <c r="C2182" s="44" t="s">
        <v>1788</v>
      </c>
      <c r="D2182" s="47"/>
    </row>
    <row r="2183" spans="1:4" s="45" customFormat="1" x14ac:dyDescent="0.25">
      <c r="A2183" s="42" t="s">
        <v>3058</v>
      </c>
      <c r="B2183" s="46">
        <v>351</v>
      </c>
      <c r="C2183" s="44" t="s">
        <v>1789</v>
      </c>
      <c r="D2183" s="47"/>
    </row>
    <row r="2184" spans="1:4" s="45" customFormat="1" x14ac:dyDescent="0.25">
      <c r="A2184" s="42" t="s">
        <v>3058</v>
      </c>
      <c r="B2184" s="43">
        <v>352</v>
      </c>
      <c r="C2184" s="44" t="s">
        <v>1790</v>
      </c>
      <c r="D2184" s="47"/>
    </row>
    <row r="2185" spans="1:4" s="45" customFormat="1" x14ac:dyDescent="0.25">
      <c r="A2185" s="42" t="s">
        <v>3058</v>
      </c>
      <c r="B2185" s="46">
        <v>353</v>
      </c>
      <c r="C2185" s="44" t="s">
        <v>1791</v>
      </c>
      <c r="D2185" s="47"/>
    </row>
    <row r="2186" spans="1:4" s="45" customFormat="1" x14ac:dyDescent="0.25">
      <c r="A2186" s="42" t="s">
        <v>3058</v>
      </c>
      <c r="B2186" s="46">
        <v>354</v>
      </c>
      <c r="C2186" s="44" t="s">
        <v>1792</v>
      </c>
      <c r="D2186" s="47"/>
    </row>
    <row r="2187" spans="1:4" s="45" customFormat="1" x14ac:dyDescent="0.25">
      <c r="A2187" s="42" t="s">
        <v>3058</v>
      </c>
      <c r="B2187" s="43">
        <v>355</v>
      </c>
      <c r="C2187" s="44" t="s">
        <v>1793</v>
      </c>
      <c r="D2187" s="47"/>
    </row>
    <row r="2188" spans="1:4" s="45" customFormat="1" x14ac:dyDescent="0.25">
      <c r="A2188" s="42" t="s">
        <v>3058</v>
      </c>
      <c r="B2188" s="46">
        <v>356</v>
      </c>
      <c r="C2188" s="44" t="s">
        <v>1794</v>
      </c>
      <c r="D2188" s="47"/>
    </row>
    <row r="2189" spans="1:4" s="45" customFormat="1" x14ac:dyDescent="0.25">
      <c r="A2189" s="42" t="s">
        <v>3058</v>
      </c>
      <c r="B2189" s="46">
        <v>357</v>
      </c>
      <c r="C2189" s="44" t="s">
        <v>1795</v>
      </c>
      <c r="D2189" s="47"/>
    </row>
    <row r="2190" spans="1:4" s="45" customFormat="1" x14ac:dyDescent="0.25">
      <c r="A2190" s="42" t="s">
        <v>3058</v>
      </c>
      <c r="B2190" s="43">
        <v>358</v>
      </c>
      <c r="C2190" s="44" t="s">
        <v>1796</v>
      </c>
      <c r="D2190" s="47"/>
    </row>
    <row r="2191" spans="1:4" s="45" customFormat="1" x14ac:dyDescent="0.25">
      <c r="A2191" s="42" t="s">
        <v>3058</v>
      </c>
      <c r="B2191" s="46">
        <v>359</v>
      </c>
      <c r="C2191" s="44" t="s">
        <v>1797</v>
      </c>
      <c r="D2191" s="47"/>
    </row>
    <row r="2192" spans="1:4" s="45" customFormat="1" x14ac:dyDescent="0.25">
      <c r="A2192" s="42" t="s">
        <v>3058</v>
      </c>
      <c r="B2192" s="46">
        <v>360</v>
      </c>
      <c r="C2192" s="44" t="s">
        <v>1798</v>
      </c>
      <c r="D2192" s="47"/>
    </row>
    <row r="2193" spans="1:4" s="45" customFormat="1" x14ac:dyDescent="0.25">
      <c r="A2193" s="42" t="s">
        <v>3058</v>
      </c>
      <c r="B2193" s="43">
        <v>361</v>
      </c>
      <c r="C2193" s="44" t="s">
        <v>1799</v>
      </c>
      <c r="D2193" s="47"/>
    </row>
    <row r="2194" spans="1:4" s="45" customFormat="1" x14ac:dyDescent="0.25">
      <c r="A2194" s="42" t="s">
        <v>3058</v>
      </c>
      <c r="B2194" s="46">
        <v>362</v>
      </c>
      <c r="C2194" s="44" t="s">
        <v>1800</v>
      </c>
      <c r="D2194" s="47"/>
    </row>
    <row r="2195" spans="1:4" s="45" customFormat="1" x14ac:dyDescent="0.25">
      <c r="A2195" s="42" t="s">
        <v>3058</v>
      </c>
      <c r="B2195" s="46">
        <v>363</v>
      </c>
      <c r="C2195" s="44" t="s">
        <v>1801</v>
      </c>
      <c r="D2195" s="47"/>
    </row>
    <row r="2196" spans="1:4" s="45" customFormat="1" x14ac:dyDescent="0.25">
      <c r="A2196" s="42" t="s">
        <v>3058</v>
      </c>
      <c r="B2196" s="43">
        <v>364</v>
      </c>
      <c r="C2196" s="44" t="s">
        <v>1802</v>
      </c>
      <c r="D2196" s="47"/>
    </row>
    <row r="2197" spans="1:4" s="45" customFormat="1" x14ac:dyDescent="0.25">
      <c r="A2197" s="42" t="s">
        <v>3058</v>
      </c>
      <c r="B2197" s="46">
        <v>365</v>
      </c>
      <c r="C2197" s="44" t="s">
        <v>1803</v>
      </c>
      <c r="D2197" s="47"/>
    </row>
    <row r="2198" spans="1:4" s="45" customFormat="1" x14ac:dyDescent="0.25">
      <c r="A2198" s="42" t="s">
        <v>3058</v>
      </c>
      <c r="B2198" s="46">
        <v>366</v>
      </c>
      <c r="C2198" s="44" t="s">
        <v>1804</v>
      </c>
      <c r="D2198" s="47"/>
    </row>
    <row r="2199" spans="1:4" s="45" customFormat="1" x14ac:dyDescent="0.25">
      <c r="A2199" s="42" t="s">
        <v>3058</v>
      </c>
      <c r="B2199" s="43">
        <v>367</v>
      </c>
      <c r="C2199" s="44" t="s">
        <v>1805</v>
      </c>
      <c r="D2199" s="47"/>
    </row>
    <row r="2200" spans="1:4" s="45" customFormat="1" x14ac:dyDescent="0.25">
      <c r="A2200" s="42" t="s">
        <v>3058</v>
      </c>
      <c r="B2200" s="46">
        <v>368</v>
      </c>
      <c r="C2200" s="44" t="s">
        <v>1806</v>
      </c>
      <c r="D2200" s="47"/>
    </row>
    <row r="2201" spans="1:4" s="45" customFormat="1" x14ac:dyDescent="0.25">
      <c r="A2201" s="42" t="s">
        <v>3058</v>
      </c>
      <c r="B2201" s="46">
        <v>369</v>
      </c>
      <c r="C2201" s="44" t="s">
        <v>1807</v>
      </c>
      <c r="D2201" s="47"/>
    </row>
    <row r="2202" spans="1:4" s="45" customFormat="1" x14ac:dyDescent="0.25">
      <c r="A2202" s="42" t="s">
        <v>3058</v>
      </c>
      <c r="B2202" s="43">
        <v>370</v>
      </c>
      <c r="C2202" s="44" t="s">
        <v>1808</v>
      </c>
      <c r="D2202" s="47"/>
    </row>
    <row r="2203" spans="1:4" s="45" customFormat="1" x14ac:dyDescent="0.25">
      <c r="A2203" s="42" t="s">
        <v>3058</v>
      </c>
      <c r="B2203" s="46">
        <v>371</v>
      </c>
      <c r="C2203" s="44" t="s">
        <v>1809</v>
      </c>
      <c r="D2203" s="47"/>
    </row>
    <row r="2204" spans="1:4" s="45" customFormat="1" x14ac:dyDescent="0.25">
      <c r="A2204" s="42" t="s">
        <v>3058</v>
      </c>
      <c r="B2204" s="46">
        <v>372</v>
      </c>
      <c r="C2204" s="44" t="s">
        <v>1810</v>
      </c>
      <c r="D2204" s="47"/>
    </row>
    <row r="2205" spans="1:4" s="45" customFormat="1" x14ac:dyDescent="0.25">
      <c r="A2205" s="42" t="s">
        <v>3058</v>
      </c>
      <c r="B2205" s="43">
        <v>373</v>
      </c>
      <c r="C2205" s="44" t="s">
        <v>1811</v>
      </c>
      <c r="D2205" s="47"/>
    </row>
    <row r="2206" spans="1:4" s="45" customFormat="1" x14ac:dyDescent="0.25">
      <c r="A2206" s="42" t="s">
        <v>3058</v>
      </c>
      <c r="B2206" s="46">
        <v>374</v>
      </c>
      <c r="C2206" s="44" t="s">
        <v>1812</v>
      </c>
      <c r="D2206" s="47"/>
    </row>
    <row r="2207" spans="1:4" s="45" customFormat="1" x14ac:dyDescent="0.25">
      <c r="A2207" s="42" t="s">
        <v>3058</v>
      </c>
      <c r="B2207" s="46">
        <v>375</v>
      </c>
      <c r="C2207" s="44" t="s">
        <v>1813</v>
      </c>
      <c r="D2207" s="47"/>
    </row>
    <row r="2208" spans="1:4" s="45" customFormat="1" x14ac:dyDescent="0.25">
      <c r="A2208" s="42" t="s">
        <v>3058</v>
      </c>
      <c r="B2208" s="43">
        <v>376</v>
      </c>
      <c r="C2208" s="44" t="s">
        <v>1814</v>
      </c>
      <c r="D2208" s="47"/>
    </row>
    <row r="2209" spans="1:4" s="45" customFormat="1" x14ac:dyDescent="0.25">
      <c r="A2209" s="42" t="s">
        <v>3058</v>
      </c>
      <c r="B2209" s="46">
        <v>377</v>
      </c>
      <c r="C2209" s="44" t="s">
        <v>1815</v>
      </c>
      <c r="D2209" s="47"/>
    </row>
    <row r="2210" spans="1:4" s="45" customFormat="1" x14ac:dyDescent="0.25">
      <c r="A2210" s="42" t="s">
        <v>3058</v>
      </c>
      <c r="B2210" s="46">
        <v>378</v>
      </c>
      <c r="C2210" s="44" t="s">
        <v>1816</v>
      </c>
      <c r="D2210" s="47"/>
    </row>
    <row r="2211" spans="1:4" s="45" customFormat="1" x14ac:dyDescent="0.25">
      <c r="A2211" s="42" t="s">
        <v>3058</v>
      </c>
      <c r="B2211" s="43">
        <v>379</v>
      </c>
      <c r="C2211" s="44" t="s">
        <v>1817</v>
      </c>
      <c r="D2211" s="47"/>
    </row>
    <row r="2212" spans="1:4" s="45" customFormat="1" x14ac:dyDescent="0.25">
      <c r="A2212" s="42" t="s">
        <v>3058</v>
      </c>
      <c r="B2212" s="46">
        <v>380</v>
      </c>
      <c r="C2212" s="44" t="s">
        <v>1818</v>
      </c>
      <c r="D2212" s="47"/>
    </row>
    <row r="2213" spans="1:4" s="45" customFormat="1" x14ac:dyDescent="0.25">
      <c r="A2213" s="42" t="s">
        <v>3058</v>
      </c>
      <c r="B2213" s="46">
        <v>381</v>
      </c>
      <c r="C2213" s="44" t="s">
        <v>1819</v>
      </c>
      <c r="D2213" s="47"/>
    </row>
    <row r="2214" spans="1:4" s="45" customFormat="1" x14ac:dyDescent="0.25">
      <c r="A2214" s="42" t="s">
        <v>3058</v>
      </c>
      <c r="B2214" s="43">
        <v>382</v>
      </c>
      <c r="C2214" s="44" t="s">
        <v>1820</v>
      </c>
      <c r="D2214" s="47"/>
    </row>
    <row r="2215" spans="1:4" s="45" customFormat="1" x14ac:dyDescent="0.25">
      <c r="A2215" s="42" t="s">
        <v>3058</v>
      </c>
      <c r="B2215" s="46">
        <v>383</v>
      </c>
      <c r="C2215" s="44" t="s">
        <v>1821</v>
      </c>
      <c r="D2215" s="47"/>
    </row>
    <row r="2216" spans="1:4" s="45" customFormat="1" x14ac:dyDescent="0.25">
      <c r="A2216" s="42" t="s">
        <v>3058</v>
      </c>
      <c r="B2216" s="46">
        <v>384</v>
      </c>
      <c r="C2216" s="44" t="s">
        <v>1822</v>
      </c>
      <c r="D2216" s="47"/>
    </row>
    <row r="2217" spans="1:4" s="45" customFormat="1" x14ac:dyDescent="0.25">
      <c r="A2217" s="42" t="s">
        <v>3058</v>
      </c>
      <c r="B2217" s="43">
        <v>385</v>
      </c>
      <c r="C2217" s="44" t="s">
        <v>1823</v>
      </c>
      <c r="D2217" s="47"/>
    </row>
    <row r="2218" spans="1:4" s="45" customFormat="1" x14ac:dyDescent="0.25">
      <c r="A2218" s="42" t="s">
        <v>3058</v>
      </c>
      <c r="B2218" s="46">
        <v>386</v>
      </c>
      <c r="C2218" s="44" t="s">
        <v>1824</v>
      </c>
      <c r="D2218" s="47"/>
    </row>
    <row r="2219" spans="1:4" s="45" customFormat="1" x14ac:dyDescent="0.25">
      <c r="A2219" s="42" t="s">
        <v>3058</v>
      </c>
      <c r="B2219" s="46">
        <v>387</v>
      </c>
      <c r="C2219" s="44" t="s">
        <v>1825</v>
      </c>
      <c r="D2219" s="47"/>
    </row>
    <row r="2220" spans="1:4" s="45" customFormat="1" x14ac:dyDescent="0.25">
      <c r="A2220" s="42" t="s">
        <v>3058</v>
      </c>
      <c r="B2220" s="43">
        <v>388</v>
      </c>
      <c r="C2220" s="44" t="s">
        <v>1826</v>
      </c>
      <c r="D2220" s="47"/>
    </row>
    <row r="2221" spans="1:4" s="45" customFormat="1" x14ac:dyDescent="0.25">
      <c r="A2221" s="42" t="s">
        <v>3058</v>
      </c>
      <c r="B2221" s="46">
        <v>389</v>
      </c>
      <c r="C2221" s="44" t="s">
        <v>1827</v>
      </c>
      <c r="D2221" s="47"/>
    </row>
    <row r="2222" spans="1:4" s="45" customFormat="1" x14ac:dyDescent="0.25">
      <c r="A2222" s="42" t="s">
        <v>3058</v>
      </c>
      <c r="B2222" s="46">
        <v>390</v>
      </c>
      <c r="C2222" s="44" t="s">
        <v>1828</v>
      </c>
      <c r="D2222" s="47"/>
    </row>
    <row r="2223" spans="1:4" s="45" customFormat="1" x14ac:dyDescent="0.25">
      <c r="A2223" s="42" t="s">
        <v>3058</v>
      </c>
      <c r="B2223" s="43">
        <v>391</v>
      </c>
      <c r="C2223" s="44" t="s">
        <v>1829</v>
      </c>
      <c r="D2223" s="47"/>
    </row>
    <row r="2224" spans="1:4" s="45" customFormat="1" x14ac:dyDescent="0.25">
      <c r="A2224" s="42" t="s">
        <v>3058</v>
      </c>
      <c r="B2224" s="46">
        <v>392</v>
      </c>
      <c r="C2224" s="44" t="s">
        <v>1830</v>
      </c>
      <c r="D2224" s="47"/>
    </row>
    <row r="2225" spans="1:4" s="45" customFormat="1" x14ac:dyDescent="0.25">
      <c r="A2225" s="42" t="s">
        <v>3058</v>
      </c>
      <c r="B2225" s="46">
        <v>393</v>
      </c>
      <c r="C2225" s="44" t="s">
        <v>1831</v>
      </c>
      <c r="D2225" s="47"/>
    </row>
    <row r="2226" spans="1:4" s="45" customFormat="1" x14ac:dyDescent="0.25">
      <c r="A2226" s="42" t="s">
        <v>3058</v>
      </c>
      <c r="B2226" s="43">
        <v>394</v>
      </c>
      <c r="C2226" s="44" t="s">
        <v>1832</v>
      </c>
      <c r="D2226" s="47"/>
    </row>
    <row r="2227" spans="1:4" s="45" customFormat="1" x14ac:dyDescent="0.25">
      <c r="A2227" s="42" t="s">
        <v>3058</v>
      </c>
      <c r="B2227" s="46">
        <v>395</v>
      </c>
      <c r="C2227" s="44" t="s">
        <v>1833</v>
      </c>
      <c r="D2227" s="47"/>
    </row>
    <row r="2228" spans="1:4" s="45" customFormat="1" x14ac:dyDescent="0.25">
      <c r="A2228" s="42" t="s">
        <v>3058</v>
      </c>
      <c r="B2228" s="46">
        <v>396</v>
      </c>
      <c r="C2228" s="44" t="s">
        <v>1834</v>
      </c>
      <c r="D2228" s="47"/>
    </row>
    <row r="2229" spans="1:4" s="45" customFormat="1" x14ac:dyDescent="0.25">
      <c r="A2229" s="42" t="s">
        <v>3058</v>
      </c>
      <c r="B2229" s="43">
        <v>397</v>
      </c>
      <c r="C2229" s="44" t="s">
        <v>1835</v>
      </c>
      <c r="D2229" s="47"/>
    </row>
    <row r="2230" spans="1:4" s="45" customFormat="1" x14ac:dyDescent="0.25">
      <c r="A2230" s="42" t="s">
        <v>3058</v>
      </c>
      <c r="B2230" s="46">
        <v>398</v>
      </c>
      <c r="C2230" s="44" t="s">
        <v>1836</v>
      </c>
      <c r="D2230" s="47"/>
    </row>
    <row r="2231" spans="1:4" s="45" customFormat="1" x14ac:dyDescent="0.25">
      <c r="A2231" s="42" t="s">
        <v>3058</v>
      </c>
      <c r="B2231" s="46">
        <v>399</v>
      </c>
      <c r="C2231" s="44" t="s">
        <v>1837</v>
      </c>
      <c r="D2231" s="47"/>
    </row>
    <row r="2232" spans="1:4" s="45" customFormat="1" x14ac:dyDescent="0.25">
      <c r="A2232" s="42" t="s">
        <v>3058</v>
      </c>
      <c r="B2232" s="43">
        <v>400</v>
      </c>
      <c r="C2232" s="44" t="s">
        <v>1838</v>
      </c>
      <c r="D2232" s="47"/>
    </row>
    <row r="2233" spans="1:4" s="45" customFormat="1" x14ac:dyDescent="0.25">
      <c r="A2233" s="42" t="s">
        <v>3058</v>
      </c>
      <c r="B2233" s="46">
        <v>401</v>
      </c>
      <c r="C2233" s="44" t="s">
        <v>1839</v>
      </c>
      <c r="D2233" s="47"/>
    </row>
    <row r="2234" spans="1:4" s="45" customFormat="1" x14ac:dyDescent="0.25">
      <c r="A2234" s="42" t="s">
        <v>3058</v>
      </c>
      <c r="B2234" s="46">
        <v>402</v>
      </c>
      <c r="C2234" s="44" t="s">
        <v>1840</v>
      </c>
      <c r="D2234" s="47"/>
    </row>
    <row r="2235" spans="1:4" s="45" customFormat="1" x14ac:dyDescent="0.25">
      <c r="A2235" s="42" t="s">
        <v>3058</v>
      </c>
      <c r="B2235" s="43">
        <v>403</v>
      </c>
      <c r="C2235" s="44" t="s">
        <v>1841</v>
      </c>
      <c r="D2235" s="47"/>
    </row>
    <row r="2236" spans="1:4" s="45" customFormat="1" x14ac:dyDescent="0.25">
      <c r="A2236" s="42" t="s">
        <v>3058</v>
      </c>
      <c r="B2236" s="46">
        <v>404</v>
      </c>
      <c r="C2236" s="44" t="s">
        <v>1842</v>
      </c>
      <c r="D2236" s="47"/>
    </row>
    <row r="2237" spans="1:4" s="45" customFormat="1" x14ac:dyDescent="0.25">
      <c r="A2237" s="42" t="s">
        <v>3058</v>
      </c>
      <c r="B2237" s="46">
        <v>405</v>
      </c>
      <c r="C2237" s="44" t="s">
        <v>1843</v>
      </c>
      <c r="D2237" s="47"/>
    </row>
    <row r="2238" spans="1:4" s="45" customFormat="1" x14ac:dyDescent="0.25">
      <c r="A2238" s="42" t="s">
        <v>3058</v>
      </c>
      <c r="B2238" s="43">
        <v>406</v>
      </c>
      <c r="C2238" s="44" t="s">
        <v>1844</v>
      </c>
      <c r="D2238" s="47"/>
    </row>
    <row r="2239" spans="1:4" s="45" customFormat="1" x14ac:dyDescent="0.25">
      <c r="A2239" s="42" t="s">
        <v>3058</v>
      </c>
      <c r="B2239" s="46">
        <v>407</v>
      </c>
      <c r="C2239" s="44" t="s">
        <v>1845</v>
      </c>
      <c r="D2239" s="47"/>
    </row>
    <row r="2240" spans="1:4" s="45" customFormat="1" x14ac:dyDescent="0.25">
      <c r="A2240" s="42" t="s">
        <v>3058</v>
      </c>
      <c r="B2240" s="46">
        <v>408</v>
      </c>
      <c r="C2240" s="44" t="s">
        <v>1846</v>
      </c>
      <c r="D2240" s="47"/>
    </row>
    <row r="2241" spans="1:4" s="45" customFormat="1" x14ac:dyDescent="0.25">
      <c r="A2241" s="42" t="s">
        <v>3058</v>
      </c>
      <c r="B2241" s="43">
        <v>409</v>
      </c>
      <c r="C2241" s="44" t="s">
        <v>1847</v>
      </c>
      <c r="D2241" s="47"/>
    </row>
    <row r="2242" spans="1:4" s="45" customFormat="1" x14ac:dyDescent="0.25">
      <c r="A2242" s="42" t="s">
        <v>3058</v>
      </c>
      <c r="B2242" s="46">
        <v>410</v>
      </c>
      <c r="C2242" s="44" t="s">
        <v>1848</v>
      </c>
      <c r="D2242" s="47"/>
    </row>
    <row r="2243" spans="1:4" s="45" customFormat="1" x14ac:dyDescent="0.25">
      <c r="A2243" s="42" t="s">
        <v>3058</v>
      </c>
      <c r="B2243" s="46">
        <v>411</v>
      </c>
      <c r="C2243" s="44" t="s">
        <v>1849</v>
      </c>
      <c r="D2243" s="47"/>
    </row>
    <row r="2244" spans="1:4" s="45" customFormat="1" x14ac:dyDescent="0.25">
      <c r="A2244" s="42" t="s">
        <v>3058</v>
      </c>
      <c r="B2244" s="43">
        <v>412</v>
      </c>
      <c r="C2244" s="44" t="s">
        <v>1850</v>
      </c>
      <c r="D2244" s="47"/>
    </row>
    <row r="2245" spans="1:4" s="45" customFormat="1" x14ac:dyDescent="0.25">
      <c r="A2245" s="42" t="s">
        <v>3058</v>
      </c>
      <c r="B2245" s="46">
        <v>413</v>
      </c>
      <c r="C2245" s="44" t="s">
        <v>1851</v>
      </c>
      <c r="D2245" s="47"/>
    </row>
    <row r="2246" spans="1:4" s="45" customFormat="1" x14ac:dyDescent="0.25">
      <c r="A2246" s="42" t="s">
        <v>3058</v>
      </c>
      <c r="B2246" s="46">
        <v>414</v>
      </c>
      <c r="C2246" s="44" t="s">
        <v>1852</v>
      </c>
      <c r="D2246" s="47"/>
    </row>
    <row r="2247" spans="1:4" s="45" customFormat="1" x14ac:dyDescent="0.25">
      <c r="A2247" s="42" t="s">
        <v>3058</v>
      </c>
      <c r="B2247" s="43">
        <v>415</v>
      </c>
      <c r="C2247" s="44" t="s">
        <v>1853</v>
      </c>
      <c r="D2247" s="47"/>
    </row>
    <row r="2248" spans="1:4" s="45" customFormat="1" x14ac:dyDescent="0.25">
      <c r="A2248" s="42" t="s">
        <v>3058</v>
      </c>
      <c r="B2248" s="46">
        <v>416</v>
      </c>
      <c r="C2248" s="44" t="s">
        <v>1854</v>
      </c>
      <c r="D2248" s="47"/>
    </row>
    <row r="2249" spans="1:4" s="45" customFormat="1" x14ac:dyDescent="0.25">
      <c r="A2249" s="42" t="s">
        <v>3058</v>
      </c>
      <c r="B2249" s="46">
        <v>417</v>
      </c>
      <c r="C2249" s="44" t="s">
        <v>1855</v>
      </c>
      <c r="D2249" s="47"/>
    </row>
    <row r="2250" spans="1:4" s="45" customFormat="1" x14ac:dyDescent="0.25">
      <c r="A2250" s="42" t="s">
        <v>3058</v>
      </c>
      <c r="B2250" s="43">
        <v>418</v>
      </c>
      <c r="C2250" s="44" t="s">
        <v>1856</v>
      </c>
      <c r="D2250" s="47"/>
    </row>
    <row r="2251" spans="1:4" s="45" customFormat="1" x14ac:dyDescent="0.25">
      <c r="A2251" s="42" t="s">
        <v>3058</v>
      </c>
      <c r="B2251" s="46">
        <v>419</v>
      </c>
      <c r="C2251" s="44" t="s">
        <v>1857</v>
      </c>
      <c r="D2251" s="47"/>
    </row>
    <row r="2252" spans="1:4" s="45" customFormat="1" x14ac:dyDescent="0.25">
      <c r="A2252" s="42" t="s">
        <v>3058</v>
      </c>
      <c r="B2252" s="46">
        <v>420</v>
      </c>
      <c r="C2252" s="44" t="s">
        <v>1858</v>
      </c>
      <c r="D2252" s="47"/>
    </row>
    <row r="2253" spans="1:4" s="45" customFormat="1" x14ac:dyDescent="0.25">
      <c r="A2253" s="42" t="s">
        <v>3058</v>
      </c>
      <c r="B2253" s="43">
        <v>421</v>
      </c>
      <c r="C2253" s="44" t="s">
        <v>1859</v>
      </c>
      <c r="D2253" s="47"/>
    </row>
    <row r="2254" spans="1:4" s="45" customFormat="1" x14ac:dyDescent="0.25">
      <c r="A2254" s="42" t="s">
        <v>3058</v>
      </c>
      <c r="B2254" s="46">
        <v>422</v>
      </c>
      <c r="C2254" s="44" t="s">
        <v>1860</v>
      </c>
      <c r="D2254" s="47"/>
    </row>
    <row r="2255" spans="1:4" s="45" customFormat="1" x14ac:dyDescent="0.25">
      <c r="A2255" s="42" t="s">
        <v>3058</v>
      </c>
      <c r="B2255" s="46">
        <v>423</v>
      </c>
      <c r="C2255" s="44" t="s">
        <v>1861</v>
      </c>
      <c r="D2255" s="47"/>
    </row>
    <row r="2256" spans="1:4" s="45" customFormat="1" x14ac:dyDescent="0.25">
      <c r="A2256" s="42" t="s">
        <v>3058</v>
      </c>
      <c r="B2256" s="43">
        <v>424</v>
      </c>
      <c r="C2256" s="44" t="s">
        <v>1862</v>
      </c>
      <c r="D2256" s="47"/>
    </row>
    <row r="2257" spans="1:4" s="45" customFormat="1" x14ac:dyDescent="0.25">
      <c r="A2257" s="42" t="s">
        <v>3058</v>
      </c>
      <c r="B2257" s="46">
        <v>425</v>
      </c>
      <c r="C2257" s="44" t="s">
        <v>1863</v>
      </c>
      <c r="D2257" s="47"/>
    </row>
    <row r="2258" spans="1:4" s="45" customFormat="1" x14ac:dyDescent="0.25">
      <c r="A2258" s="42" t="s">
        <v>3058</v>
      </c>
      <c r="B2258" s="46">
        <v>426</v>
      </c>
      <c r="C2258" s="44" t="s">
        <v>1864</v>
      </c>
      <c r="D2258" s="47"/>
    </row>
    <row r="2259" spans="1:4" s="45" customFormat="1" x14ac:dyDescent="0.25">
      <c r="A2259" s="42" t="s">
        <v>3058</v>
      </c>
      <c r="B2259" s="43">
        <v>427</v>
      </c>
      <c r="C2259" s="44" t="s">
        <v>1865</v>
      </c>
      <c r="D2259" s="47"/>
    </row>
    <row r="2260" spans="1:4" s="45" customFormat="1" x14ac:dyDescent="0.25">
      <c r="A2260" s="42" t="s">
        <v>3058</v>
      </c>
      <c r="B2260" s="46">
        <v>428</v>
      </c>
      <c r="C2260" s="44" t="s">
        <v>1866</v>
      </c>
      <c r="D2260" s="47"/>
    </row>
    <row r="2261" spans="1:4" s="45" customFormat="1" x14ac:dyDescent="0.25">
      <c r="A2261" s="42" t="s">
        <v>3058</v>
      </c>
      <c r="B2261" s="46">
        <v>429</v>
      </c>
      <c r="C2261" s="44" t="s">
        <v>1867</v>
      </c>
      <c r="D2261" s="47"/>
    </row>
    <row r="2262" spans="1:4" s="45" customFormat="1" x14ac:dyDescent="0.25">
      <c r="A2262" s="42" t="s">
        <v>3058</v>
      </c>
      <c r="B2262" s="43">
        <v>430</v>
      </c>
      <c r="C2262" s="44" t="s">
        <v>1868</v>
      </c>
      <c r="D2262" s="47"/>
    </row>
    <row r="2263" spans="1:4" s="45" customFormat="1" x14ac:dyDescent="0.25">
      <c r="A2263" s="42" t="s">
        <v>3058</v>
      </c>
      <c r="B2263" s="46">
        <v>431</v>
      </c>
      <c r="C2263" s="44" t="s">
        <v>1869</v>
      </c>
      <c r="D2263" s="47"/>
    </row>
    <row r="2264" spans="1:4" s="45" customFormat="1" x14ac:dyDescent="0.25">
      <c r="A2264" s="42" t="s">
        <v>3058</v>
      </c>
      <c r="B2264" s="46">
        <v>432</v>
      </c>
      <c r="C2264" s="44" t="s">
        <v>1870</v>
      </c>
      <c r="D2264" s="47"/>
    </row>
    <row r="2265" spans="1:4" s="45" customFormat="1" x14ac:dyDescent="0.25">
      <c r="A2265" s="42" t="s">
        <v>3058</v>
      </c>
      <c r="B2265" s="43">
        <v>433</v>
      </c>
      <c r="C2265" s="44" t="s">
        <v>1871</v>
      </c>
      <c r="D2265" s="47"/>
    </row>
    <row r="2266" spans="1:4" s="45" customFormat="1" x14ac:dyDescent="0.25">
      <c r="A2266" s="42" t="s">
        <v>3058</v>
      </c>
      <c r="B2266" s="46">
        <v>434</v>
      </c>
      <c r="C2266" s="44" t="s">
        <v>1872</v>
      </c>
      <c r="D2266" s="47"/>
    </row>
    <row r="2267" spans="1:4" s="45" customFormat="1" x14ac:dyDescent="0.25">
      <c r="A2267" s="42" t="s">
        <v>3058</v>
      </c>
      <c r="B2267" s="46">
        <v>435</v>
      </c>
      <c r="C2267" s="44" t="s">
        <v>1873</v>
      </c>
      <c r="D2267" s="47"/>
    </row>
    <row r="2268" spans="1:4" s="45" customFormat="1" x14ac:dyDescent="0.25">
      <c r="A2268" s="42" t="s">
        <v>3058</v>
      </c>
      <c r="B2268" s="43">
        <v>436</v>
      </c>
      <c r="C2268" s="44" t="s">
        <v>1874</v>
      </c>
      <c r="D2268" s="47"/>
    </row>
    <row r="2269" spans="1:4" s="45" customFormat="1" x14ac:dyDescent="0.25">
      <c r="A2269" s="42" t="s">
        <v>3058</v>
      </c>
      <c r="B2269" s="46">
        <v>437</v>
      </c>
      <c r="C2269" s="44" t="s">
        <v>1875</v>
      </c>
      <c r="D2269" s="47"/>
    </row>
    <row r="2270" spans="1:4" s="45" customFormat="1" x14ac:dyDescent="0.25">
      <c r="A2270" s="42" t="s">
        <v>3058</v>
      </c>
      <c r="B2270" s="46">
        <v>438</v>
      </c>
      <c r="C2270" s="44" t="s">
        <v>1876</v>
      </c>
      <c r="D2270" s="47"/>
    </row>
    <row r="2271" spans="1:4" s="45" customFormat="1" x14ac:dyDescent="0.25">
      <c r="A2271" s="42" t="s">
        <v>3058</v>
      </c>
      <c r="B2271" s="43">
        <v>439</v>
      </c>
      <c r="C2271" s="44" t="s">
        <v>1877</v>
      </c>
      <c r="D2271" s="47"/>
    </row>
    <row r="2272" spans="1:4" s="45" customFormat="1" x14ac:dyDescent="0.25">
      <c r="A2272" s="42" t="s">
        <v>3058</v>
      </c>
      <c r="B2272" s="46">
        <v>440</v>
      </c>
      <c r="C2272" s="44" t="s">
        <v>1878</v>
      </c>
      <c r="D2272" s="47"/>
    </row>
    <row r="2273" spans="1:4" s="45" customFormat="1" x14ac:dyDescent="0.25">
      <c r="A2273" s="42" t="s">
        <v>3058</v>
      </c>
      <c r="B2273" s="46">
        <v>441</v>
      </c>
      <c r="C2273" s="44" t="s">
        <v>1879</v>
      </c>
      <c r="D2273" s="47"/>
    </row>
    <row r="2274" spans="1:4" s="45" customFormat="1" x14ac:dyDescent="0.25">
      <c r="A2274" s="42" t="s">
        <v>3058</v>
      </c>
      <c r="B2274" s="43">
        <v>442</v>
      </c>
      <c r="C2274" s="44" t="s">
        <v>1880</v>
      </c>
      <c r="D2274" s="47"/>
    </row>
    <row r="2275" spans="1:4" s="45" customFormat="1" x14ac:dyDescent="0.25">
      <c r="A2275" s="42" t="s">
        <v>3058</v>
      </c>
      <c r="B2275" s="46">
        <v>443</v>
      </c>
      <c r="C2275" s="44" t="s">
        <v>1881</v>
      </c>
      <c r="D2275" s="47"/>
    </row>
    <row r="2276" spans="1:4" s="45" customFormat="1" x14ac:dyDescent="0.25">
      <c r="A2276" s="42" t="s">
        <v>3058</v>
      </c>
      <c r="B2276" s="46">
        <v>444</v>
      </c>
      <c r="C2276" s="44" t="s">
        <v>1882</v>
      </c>
      <c r="D2276" s="47"/>
    </row>
    <row r="2277" spans="1:4" s="45" customFormat="1" x14ac:dyDescent="0.25">
      <c r="A2277" s="42" t="s">
        <v>3058</v>
      </c>
      <c r="B2277" s="43">
        <v>445</v>
      </c>
      <c r="C2277" s="44" t="s">
        <v>1883</v>
      </c>
      <c r="D2277" s="47"/>
    </row>
    <row r="2278" spans="1:4" s="45" customFormat="1" x14ac:dyDescent="0.25">
      <c r="A2278" s="42" t="s">
        <v>3058</v>
      </c>
      <c r="B2278" s="46">
        <v>446</v>
      </c>
      <c r="C2278" s="44" t="s">
        <v>1884</v>
      </c>
      <c r="D2278" s="47"/>
    </row>
    <row r="2279" spans="1:4" s="45" customFormat="1" x14ac:dyDescent="0.25">
      <c r="A2279" s="42" t="s">
        <v>3058</v>
      </c>
      <c r="B2279" s="46">
        <v>447</v>
      </c>
      <c r="C2279" s="44" t="s">
        <v>1885</v>
      </c>
      <c r="D2279" s="47"/>
    </row>
    <row r="2280" spans="1:4" s="45" customFormat="1" x14ac:dyDescent="0.25">
      <c r="A2280" s="42" t="s">
        <v>3058</v>
      </c>
      <c r="B2280" s="43">
        <v>448</v>
      </c>
      <c r="C2280" s="44" t="s">
        <v>1886</v>
      </c>
      <c r="D2280" s="47"/>
    </row>
    <row r="2281" spans="1:4" s="45" customFormat="1" x14ac:dyDescent="0.25">
      <c r="A2281" s="42" t="s">
        <v>3058</v>
      </c>
      <c r="B2281" s="46">
        <v>449</v>
      </c>
      <c r="C2281" s="44" t="s">
        <v>1887</v>
      </c>
      <c r="D2281" s="47"/>
    </row>
    <row r="2282" spans="1:4" s="45" customFormat="1" x14ac:dyDescent="0.25">
      <c r="A2282" s="42" t="s">
        <v>3058</v>
      </c>
      <c r="B2282" s="46">
        <v>450</v>
      </c>
      <c r="C2282" s="44" t="s">
        <v>1888</v>
      </c>
      <c r="D2282" s="47"/>
    </row>
    <row r="2283" spans="1:4" s="45" customFormat="1" x14ac:dyDescent="0.25">
      <c r="A2283" s="42" t="s">
        <v>3058</v>
      </c>
      <c r="B2283" s="43">
        <v>451</v>
      </c>
      <c r="C2283" s="44" t="s">
        <v>1889</v>
      </c>
      <c r="D2283" s="47"/>
    </row>
    <row r="2284" spans="1:4" s="45" customFormat="1" x14ac:dyDescent="0.25">
      <c r="A2284" s="42" t="s">
        <v>3058</v>
      </c>
      <c r="B2284" s="46">
        <v>452</v>
      </c>
      <c r="C2284" s="44" t="s">
        <v>1890</v>
      </c>
      <c r="D2284" s="47"/>
    </row>
    <row r="2285" spans="1:4" s="45" customFormat="1" x14ac:dyDescent="0.25">
      <c r="A2285" s="42" t="s">
        <v>3058</v>
      </c>
      <c r="B2285" s="46">
        <v>453</v>
      </c>
      <c r="C2285" s="44" t="s">
        <v>1891</v>
      </c>
      <c r="D2285" s="47"/>
    </row>
    <row r="2286" spans="1:4" s="45" customFormat="1" x14ac:dyDescent="0.25">
      <c r="A2286" s="42" t="s">
        <v>3058</v>
      </c>
      <c r="B2286" s="43">
        <v>454</v>
      </c>
      <c r="C2286" s="44" t="s">
        <v>1892</v>
      </c>
      <c r="D2286" s="47"/>
    </row>
    <row r="2287" spans="1:4" s="45" customFormat="1" x14ac:dyDescent="0.25">
      <c r="A2287" s="42" t="s">
        <v>3058</v>
      </c>
      <c r="B2287" s="46">
        <v>455</v>
      </c>
      <c r="C2287" s="44" t="s">
        <v>1893</v>
      </c>
      <c r="D2287" s="47"/>
    </row>
    <row r="2288" spans="1:4" s="45" customFormat="1" x14ac:dyDescent="0.25">
      <c r="A2288" s="42" t="s">
        <v>3058</v>
      </c>
      <c r="B2288" s="46">
        <v>456</v>
      </c>
      <c r="C2288" s="44" t="s">
        <v>1894</v>
      </c>
      <c r="D2288" s="47"/>
    </row>
    <row r="2289" spans="1:4" s="45" customFormat="1" x14ac:dyDescent="0.25">
      <c r="A2289" s="42" t="s">
        <v>3058</v>
      </c>
      <c r="B2289" s="43">
        <v>457</v>
      </c>
      <c r="C2289" s="44" t="s">
        <v>1895</v>
      </c>
      <c r="D2289" s="47"/>
    </row>
    <row r="2290" spans="1:4" s="45" customFormat="1" x14ac:dyDescent="0.25">
      <c r="A2290" s="42" t="s">
        <v>3058</v>
      </c>
      <c r="B2290" s="46">
        <v>458</v>
      </c>
      <c r="C2290" s="44" t="s">
        <v>1896</v>
      </c>
      <c r="D2290" s="47"/>
    </row>
    <row r="2291" spans="1:4" s="45" customFormat="1" x14ac:dyDescent="0.25">
      <c r="A2291" s="42" t="s">
        <v>3058</v>
      </c>
      <c r="B2291" s="46">
        <v>459</v>
      </c>
      <c r="C2291" s="44" t="s">
        <v>1897</v>
      </c>
      <c r="D2291" s="47"/>
    </row>
    <row r="2292" spans="1:4" s="45" customFormat="1" x14ac:dyDescent="0.25">
      <c r="A2292" s="42" t="s">
        <v>3058</v>
      </c>
      <c r="B2292" s="43">
        <v>460</v>
      </c>
      <c r="C2292" s="44" t="s">
        <v>1898</v>
      </c>
      <c r="D2292" s="47"/>
    </row>
    <row r="2293" spans="1:4" s="45" customFormat="1" x14ac:dyDescent="0.25">
      <c r="A2293" s="42" t="s">
        <v>3058</v>
      </c>
      <c r="B2293" s="46">
        <v>461</v>
      </c>
      <c r="C2293" s="44" t="s">
        <v>1899</v>
      </c>
      <c r="D2293" s="47"/>
    </row>
    <row r="2294" spans="1:4" s="45" customFormat="1" x14ac:dyDescent="0.25">
      <c r="A2294" s="42" t="s">
        <v>3058</v>
      </c>
      <c r="B2294" s="46">
        <v>462</v>
      </c>
      <c r="C2294" s="44" t="s">
        <v>1900</v>
      </c>
      <c r="D2294" s="47"/>
    </row>
    <row r="2295" spans="1:4" s="45" customFormat="1" x14ac:dyDescent="0.25">
      <c r="A2295" s="42" t="s">
        <v>3058</v>
      </c>
      <c r="B2295" s="43">
        <v>463</v>
      </c>
      <c r="C2295" s="44" t="s">
        <v>1901</v>
      </c>
      <c r="D2295" s="47"/>
    </row>
    <row r="2296" spans="1:4" s="45" customFormat="1" x14ac:dyDescent="0.25">
      <c r="A2296" s="42" t="s">
        <v>3058</v>
      </c>
      <c r="B2296" s="46">
        <v>464</v>
      </c>
      <c r="C2296" s="44" t="s">
        <v>1902</v>
      </c>
      <c r="D2296" s="47"/>
    </row>
    <row r="2297" spans="1:4" s="45" customFormat="1" x14ac:dyDescent="0.25">
      <c r="A2297" s="42" t="s">
        <v>3058</v>
      </c>
      <c r="B2297" s="46">
        <v>465</v>
      </c>
      <c r="C2297" s="44" t="s">
        <v>1903</v>
      </c>
      <c r="D2297" s="47"/>
    </row>
    <row r="2298" spans="1:4" s="45" customFormat="1" x14ac:dyDescent="0.25">
      <c r="A2298" s="42" t="s">
        <v>3058</v>
      </c>
      <c r="B2298" s="43">
        <v>466</v>
      </c>
      <c r="C2298" s="44" t="s">
        <v>1904</v>
      </c>
      <c r="D2298" s="47"/>
    </row>
    <row r="2299" spans="1:4" s="45" customFormat="1" x14ac:dyDescent="0.25">
      <c r="A2299" s="42" t="s">
        <v>3058</v>
      </c>
      <c r="B2299" s="46">
        <v>467</v>
      </c>
      <c r="C2299" s="44" t="s">
        <v>1905</v>
      </c>
      <c r="D2299" s="47"/>
    </row>
    <row r="2300" spans="1:4" s="45" customFormat="1" x14ac:dyDescent="0.25">
      <c r="A2300" s="42" t="s">
        <v>3058</v>
      </c>
      <c r="B2300" s="46">
        <v>468</v>
      </c>
      <c r="C2300" s="44" t="s">
        <v>1906</v>
      </c>
      <c r="D2300" s="47"/>
    </row>
    <row r="2301" spans="1:4" s="45" customFormat="1" x14ac:dyDescent="0.25">
      <c r="A2301" s="42" t="s">
        <v>3058</v>
      </c>
      <c r="B2301" s="43">
        <v>469</v>
      </c>
      <c r="C2301" s="44" t="s">
        <v>1907</v>
      </c>
      <c r="D2301" s="47"/>
    </row>
    <row r="2302" spans="1:4" s="45" customFormat="1" x14ac:dyDescent="0.25">
      <c r="A2302" s="42" t="s">
        <v>3058</v>
      </c>
      <c r="B2302" s="46">
        <v>470</v>
      </c>
      <c r="C2302" s="44" t="s">
        <v>1908</v>
      </c>
      <c r="D2302" s="47"/>
    </row>
    <row r="2303" spans="1:4" s="45" customFormat="1" x14ac:dyDescent="0.25">
      <c r="A2303" s="42" t="s">
        <v>3058</v>
      </c>
      <c r="B2303" s="46">
        <v>471</v>
      </c>
      <c r="C2303" s="44" t="s">
        <v>1909</v>
      </c>
      <c r="D2303" s="47"/>
    </row>
    <row r="2304" spans="1:4" s="45" customFormat="1" x14ac:dyDescent="0.25">
      <c r="A2304" s="42" t="s">
        <v>3058</v>
      </c>
      <c r="B2304" s="43">
        <v>472</v>
      </c>
      <c r="C2304" s="44" t="s">
        <v>1910</v>
      </c>
      <c r="D2304" s="47"/>
    </row>
    <row r="2305" spans="1:4" s="45" customFormat="1" x14ac:dyDescent="0.25">
      <c r="A2305" s="42" t="s">
        <v>3058</v>
      </c>
      <c r="B2305" s="46">
        <v>473</v>
      </c>
      <c r="C2305" s="44" t="s">
        <v>1911</v>
      </c>
      <c r="D2305" s="47"/>
    </row>
    <row r="2306" spans="1:4" s="45" customFormat="1" x14ac:dyDescent="0.25">
      <c r="A2306" s="42" t="s">
        <v>3058</v>
      </c>
      <c r="B2306" s="46">
        <v>474</v>
      </c>
      <c r="C2306" s="44" t="s">
        <v>1912</v>
      </c>
      <c r="D2306" s="47"/>
    </row>
    <row r="2307" spans="1:4" s="45" customFormat="1" x14ac:dyDescent="0.25">
      <c r="A2307" s="42" t="s">
        <v>3058</v>
      </c>
      <c r="B2307" s="46">
        <v>475</v>
      </c>
      <c r="C2307" s="44" t="s">
        <v>1913</v>
      </c>
      <c r="D2307" s="47"/>
    </row>
    <row r="2308" spans="1:4" s="45" customFormat="1" x14ac:dyDescent="0.25">
      <c r="A2308" s="42" t="s">
        <v>3058</v>
      </c>
      <c r="B2308" s="46">
        <v>476</v>
      </c>
      <c r="C2308" s="44" t="s">
        <v>1914</v>
      </c>
      <c r="D2308" s="47"/>
    </row>
    <row r="2309" spans="1:4" s="45" customFormat="1" x14ac:dyDescent="0.25">
      <c r="A2309" s="42" t="s">
        <v>3058</v>
      </c>
      <c r="B2309" s="46">
        <v>477</v>
      </c>
      <c r="C2309" s="44" t="s">
        <v>1915</v>
      </c>
      <c r="D2309" s="47"/>
    </row>
    <row r="2310" spans="1:4" s="45" customFormat="1" x14ac:dyDescent="0.25">
      <c r="A2310" s="42" t="s">
        <v>3058</v>
      </c>
      <c r="B2310" s="46">
        <v>478</v>
      </c>
      <c r="C2310" s="44" t="s">
        <v>1916</v>
      </c>
      <c r="D2310" s="47"/>
    </row>
    <row r="2311" spans="1:4" s="45" customFormat="1" x14ac:dyDescent="0.25">
      <c r="A2311" s="42" t="s">
        <v>3058</v>
      </c>
      <c r="B2311" s="46">
        <v>479</v>
      </c>
      <c r="C2311" s="44" t="s">
        <v>1917</v>
      </c>
      <c r="D2311" s="47"/>
    </row>
    <row r="2312" spans="1:4" s="45" customFormat="1" x14ac:dyDescent="0.25">
      <c r="A2312" s="42" t="s">
        <v>3058</v>
      </c>
      <c r="B2312" s="46">
        <v>480</v>
      </c>
      <c r="C2312" s="44" t="s">
        <v>1918</v>
      </c>
      <c r="D2312" s="47"/>
    </row>
    <row r="2313" spans="1:4" s="45" customFormat="1" x14ac:dyDescent="0.25">
      <c r="A2313" s="42" t="s">
        <v>3058</v>
      </c>
      <c r="B2313" s="46">
        <v>481</v>
      </c>
      <c r="C2313" s="44" t="s">
        <v>1919</v>
      </c>
      <c r="D2313" s="47"/>
    </row>
    <row r="2314" spans="1:4" s="45" customFormat="1" x14ac:dyDescent="0.25">
      <c r="A2314" s="42" t="s">
        <v>3058</v>
      </c>
      <c r="B2314" s="46">
        <v>482</v>
      </c>
      <c r="C2314" s="44" t="s">
        <v>1920</v>
      </c>
      <c r="D2314" s="47"/>
    </row>
    <row r="2315" spans="1:4" s="45" customFormat="1" x14ac:dyDescent="0.25">
      <c r="A2315" s="42" t="s">
        <v>3058</v>
      </c>
      <c r="B2315" s="46">
        <v>483</v>
      </c>
      <c r="C2315" s="44" t="s">
        <v>1921</v>
      </c>
      <c r="D2315" s="47"/>
    </row>
    <row r="2316" spans="1:4" s="45" customFormat="1" x14ac:dyDescent="0.25">
      <c r="A2316" s="42" t="s">
        <v>3058</v>
      </c>
      <c r="B2316" s="46">
        <v>484</v>
      </c>
      <c r="C2316" s="44" t="s">
        <v>1922</v>
      </c>
      <c r="D2316" s="47"/>
    </row>
    <row r="2317" spans="1:4" s="45" customFormat="1" x14ac:dyDescent="0.25">
      <c r="A2317" s="42" t="s">
        <v>3058</v>
      </c>
      <c r="B2317" s="46">
        <v>485</v>
      </c>
      <c r="C2317" s="44" t="s">
        <v>1923</v>
      </c>
      <c r="D2317" s="47"/>
    </row>
    <row r="2318" spans="1:4" s="45" customFormat="1" x14ac:dyDescent="0.25">
      <c r="A2318" s="42" t="s">
        <v>3058</v>
      </c>
      <c r="B2318" s="46">
        <v>486</v>
      </c>
      <c r="C2318" s="44" t="s">
        <v>1924</v>
      </c>
      <c r="D2318" s="47"/>
    </row>
    <row r="2319" spans="1:4" s="45" customFormat="1" x14ac:dyDescent="0.25">
      <c r="A2319" s="42" t="s">
        <v>3058</v>
      </c>
      <c r="B2319" s="46">
        <v>487</v>
      </c>
      <c r="C2319" s="44" t="s">
        <v>1925</v>
      </c>
      <c r="D2319" s="47"/>
    </row>
    <row r="2320" spans="1:4" s="45" customFormat="1" x14ac:dyDescent="0.25">
      <c r="A2320" s="42" t="s">
        <v>3058</v>
      </c>
      <c r="B2320" s="46">
        <v>488</v>
      </c>
      <c r="C2320" s="44" t="s">
        <v>1926</v>
      </c>
      <c r="D2320" s="47"/>
    </row>
    <row r="2321" spans="1:4" s="45" customFormat="1" x14ac:dyDescent="0.25">
      <c r="A2321" s="42" t="s">
        <v>3058</v>
      </c>
      <c r="B2321" s="46">
        <v>489</v>
      </c>
      <c r="C2321" s="44" t="s">
        <v>1927</v>
      </c>
      <c r="D2321" s="47"/>
    </row>
    <row r="2322" spans="1:4" s="45" customFormat="1" x14ac:dyDescent="0.25">
      <c r="A2322" s="42" t="s">
        <v>3058</v>
      </c>
      <c r="B2322" s="46">
        <v>490</v>
      </c>
      <c r="C2322" s="44" t="s">
        <v>1928</v>
      </c>
      <c r="D2322" s="47"/>
    </row>
    <row r="2323" spans="1:4" s="45" customFormat="1" x14ac:dyDescent="0.25">
      <c r="A2323" s="42" t="s">
        <v>3058</v>
      </c>
      <c r="B2323" s="46">
        <v>491</v>
      </c>
      <c r="C2323" s="44" t="s">
        <v>1929</v>
      </c>
      <c r="D2323" s="47"/>
    </row>
    <row r="2324" spans="1:4" s="45" customFormat="1" x14ac:dyDescent="0.25">
      <c r="A2324" s="42" t="s">
        <v>3058</v>
      </c>
      <c r="B2324" s="46">
        <v>492</v>
      </c>
      <c r="C2324" s="44" t="s">
        <v>1930</v>
      </c>
      <c r="D2324" s="47"/>
    </row>
    <row r="2325" spans="1:4" s="45" customFormat="1" x14ac:dyDescent="0.25">
      <c r="A2325" s="42" t="s">
        <v>3058</v>
      </c>
      <c r="B2325" s="46">
        <v>493</v>
      </c>
      <c r="C2325" s="44" t="s">
        <v>1931</v>
      </c>
      <c r="D2325" s="47"/>
    </row>
    <row r="2326" spans="1:4" s="45" customFormat="1" x14ac:dyDescent="0.25">
      <c r="A2326" s="42" t="s">
        <v>3058</v>
      </c>
      <c r="B2326" s="46">
        <v>494</v>
      </c>
      <c r="C2326" s="44" t="s">
        <v>1932</v>
      </c>
      <c r="D2326" s="47"/>
    </row>
    <row r="2327" spans="1:4" s="45" customFormat="1" x14ac:dyDescent="0.25">
      <c r="A2327" s="42" t="s">
        <v>3058</v>
      </c>
      <c r="B2327" s="46">
        <v>495</v>
      </c>
      <c r="C2327" s="44" t="s">
        <v>1933</v>
      </c>
      <c r="D2327" s="47"/>
    </row>
    <row r="2328" spans="1:4" s="45" customFormat="1" x14ac:dyDescent="0.25">
      <c r="A2328" s="42" t="s">
        <v>3058</v>
      </c>
      <c r="B2328" s="46">
        <v>496</v>
      </c>
      <c r="C2328" s="44" t="s">
        <v>1934</v>
      </c>
      <c r="D2328" s="47"/>
    </row>
    <row r="2329" spans="1:4" s="45" customFormat="1" x14ac:dyDescent="0.25">
      <c r="A2329" s="42" t="s">
        <v>3058</v>
      </c>
      <c r="B2329" s="46">
        <v>497</v>
      </c>
      <c r="C2329" s="44" t="s">
        <v>1935</v>
      </c>
      <c r="D2329" s="47"/>
    </row>
    <row r="2330" spans="1:4" s="45" customFormat="1" x14ac:dyDescent="0.25">
      <c r="A2330" s="42" t="s">
        <v>3058</v>
      </c>
      <c r="B2330" s="46">
        <v>498</v>
      </c>
      <c r="C2330" s="44" t="s">
        <v>1936</v>
      </c>
      <c r="D2330" s="47"/>
    </row>
    <row r="2331" spans="1:4" s="45" customFormat="1" x14ac:dyDescent="0.25">
      <c r="A2331" s="42" t="s">
        <v>3058</v>
      </c>
      <c r="B2331" s="46">
        <v>499</v>
      </c>
      <c r="C2331" s="44" t="s">
        <v>1937</v>
      </c>
      <c r="D2331" s="47"/>
    </row>
    <row r="2332" spans="1:4" s="45" customFormat="1" x14ac:dyDescent="0.25">
      <c r="A2332" s="42" t="s">
        <v>3058</v>
      </c>
      <c r="B2332" s="46">
        <v>500</v>
      </c>
      <c r="C2332" s="44" t="s">
        <v>1938</v>
      </c>
      <c r="D2332" s="47"/>
    </row>
    <row r="2333" spans="1:4" s="45" customFormat="1" x14ac:dyDescent="0.25">
      <c r="A2333" s="42" t="s">
        <v>3058</v>
      </c>
      <c r="B2333" s="46">
        <v>501</v>
      </c>
      <c r="C2333" s="44" t="s">
        <v>1939</v>
      </c>
      <c r="D2333" s="47"/>
    </row>
    <row r="2334" spans="1:4" s="45" customFormat="1" x14ac:dyDescent="0.25">
      <c r="A2334" s="42" t="s">
        <v>3058</v>
      </c>
      <c r="B2334" s="46">
        <v>502</v>
      </c>
      <c r="C2334" s="44" t="s">
        <v>1940</v>
      </c>
      <c r="D2334" s="47"/>
    </row>
    <row r="2335" spans="1:4" s="45" customFormat="1" x14ac:dyDescent="0.25">
      <c r="A2335" s="42" t="s">
        <v>3058</v>
      </c>
      <c r="B2335" s="46">
        <v>503</v>
      </c>
      <c r="C2335" s="44" t="s">
        <v>1941</v>
      </c>
      <c r="D2335" s="47"/>
    </row>
    <row r="2336" spans="1:4" s="45" customFormat="1" x14ac:dyDescent="0.25">
      <c r="A2336" s="42" t="s">
        <v>3058</v>
      </c>
      <c r="B2336" s="46">
        <v>504</v>
      </c>
      <c r="C2336" s="44" t="s">
        <v>1942</v>
      </c>
      <c r="D2336" s="47"/>
    </row>
    <row r="2337" spans="1:4" s="45" customFormat="1" x14ac:dyDescent="0.25">
      <c r="A2337" s="42" t="s">
        <v>3058</v>
      </c>
      <c r="B2337" s="46">
        <v>505</v>
      </c>
      <c r="C2337" s="44" t="s">
        <v>1943</v>
      </c>
      <c r="D2337" s="47"/>
    </row>
    <row r="2338" spans="1:4" x14ac:dyDescent="0.25">
      <c r="A2338" s="42" t="s">
        <v>3058</v>
      </c>
      <c r="B2338" s="46">
        <v>506</v>
      </c>
      <c r="C2338" s="44" t="s">
        <v>1944</v>
      </c>
      <c r="D2338" s="23"/>
    </row>
    <row r="2339" spans="1:4" x14ac:dyDescent="0.25">
      <c r="A2339" s="42" t="s">
        <v>3058</v>
      </c>
      <c r="B2339" s="46">
        <v>507</v>
      </c>
      <c r="C2339" s="44" t="s">
        <v>1945</v>
      </c>
      <c r="D2339" s="23"/>
    </row>
    <row r="2340" spans="1:4" x14ac:dyDescent="0.25">
      <c r="A2340" s="42" t="s">
        <v>3058</v>
      </c>
      <c r="B2340" s="46">
        <v>508</v>
      </c>
      <c r="C2340" s="44" t="s">
        <v>1946</v>
      </c>
      <c r="D2340" s="23"/>
    </row>
    <row r="2341" spans="1:4" x14ac:dyDescent="0.25">
      <c r="A2341" s="42" t="s">
        <v>3058</v>
      </c>
      <c r="B2341" s="46">
        <v>509</v>
      </c>
      <c r="C2341" s="44" t="s">
        <v>1947</v>
      </c>
      <c r="D2341" s="23"/>
    </row>
    <row r="2342" spans="1:4" x14ac:dyDescent="0.25">
      <c r="A2342" s="42" t="s">
        <v>3058</v>
      </c>
      <c r="B2342" s="46">
        <v>510</v>
      </c>
      <c r="C2342" s="44" t="s">
        <v>1948</v>
      </c>
      <c r="D2342" s="23"/>
    </row>
    <row r="2343" spans="1:4" x14ac:dyDescent="0.25">
      <c r="A2343" s="42" t="s">
        <v>3058</v>
      </c>
      <c r="B2343" s="46">
        <v>511</v>
      </c>
      <c r="C2343" s="44" t="s">
        <v>1949</v>
      </c>
      <c r="D2343" s="23"/>
    </row>
    <row r="2344" spans="1:4" x14ac:dyDescent="0.25">
      <c r="A2344" s="17" t="s">
        <v>8</v>
      </c>
      <c r="B2344" s="17">
        <v>10</v>
      </c>
      <c r="C2344" s="16" t="s">
        <v>2433</v>
      </c>
      <c r="D2344" s="23"/>
    </row>
    <row r="2345" spans="1:4" x14ac:dyDescent="0.25">
      <c r="A2345" s="17" t="s">
        <v>8</v>
      </c>
      <c r="B2345" s="17">
        <v>11</v>
      </c>
      <c r="C2345" s="16" t="s">
        <v>2434</v>
      </c>
      <c r="D2345" s="23"/>
    </row>
    <row r="2346" spans="1:4" x14ac:dyDescent="0.25">
      <c r="A2346" s="17" t="s">
        <v>8</v>
      </c>
      <c r="B2346" s="17">
        <v>12</v>
      </c>
      <c r="C2346" s="16" t="s">
        <v>2435</v>
      </c>
      <c r="D2346" s="23"/>
    </row>
    <row r="2347" spans="1:4" x14ac:dyDescent="0.25">
      <c r="A2347" s="17" t="s">
        <v>8</v>
      </c>
      <c r="B2347" s="17">
        <v>13</v>
      </c>
      <c r="C2347" s="16" t="s">
        <v>2436</v>
      </c>
      <c r="D2347" s="23"/>
    </row>
    <row r="2348" spans="1:4" x14ac:dyDescent="0.25">
      <c r="A2348" s="17" t="s">
        <v>8</v>
      </c>
      <c r="B2348" s="17">
        <v>20</v>
      </c>
      <c r="C2348" s="16" t="s">
        <v>2437</v>
      </c>
      <c r="D2348" s="23"/>
    </row>
    <row r="2349" spans="1:4" x14ac:dyDescent="0.25">
      <c r="A2349" s="17" t="s">
        <v>8</v>
      </c>
      <c r="B2349" s="17">
        <v>21</v>
      </c>
      <c r="C2349" s="16" t="s">
        <v>2438</v>
      </c>
      <c r="D2349" s="23"/>
    </row>
    <row r="2350" spans="1:4" x14ac:dyDescent="0.25">
      <c r="A2350" s="17" t="s">
        <v>8</v>
      </c>
      <c r="B2350" s="17">
        <v>22</v>
      </c>
      <c r="C2350" s="16" t="s">
        <v>2439</v>
      </c>
      <c r="D2350" s="23"/>
    </row>
    <row r="2351" spans="1:4" x14ac:dyDescent="0.25">
      <c r="A2351" s="17" t="s">
        <v>8</v>
      </c>
      <c r="B2351" s="17">
        <v>23</v>
      </c>
      <c r="C2351" s="16" t="s">
        <v>2440</v>
      </c>
      <c r="D2351" s="23"/>
    </row>
    <row r="2352" spans="1:4" x14ac:dyDescent="0.25">
      <c r="A2352" s="17" t="s">
        <v>8</v>
      </c>
      <c r="B2352" s="17">
        <v>24</v>
      </c>
      <c r="C2352" s="16" t="s">
        <v>2441</v>
      </c>
      <c r="D2352" s="23"/>
    </row>
    <row r="2353" spans="1:4" x14ac:dyDescent="0.25">
      <c r="A2353" s="17" t="s">
        <v>8</v>
      </c>
      <c r="B2353" s="17">
        <v>25</v>
      </c>
      <c r="C2353" s="16" t="s">
        <v>2442</v>
      </c>
      <c r="D2353" s="23"/>
    </row>
    <row r="2354" spans="1:4" x14ac:dyDescent="0.25">
      <c r="A2354" s="17" t="s">
        <v>8</v>
      </c>
      <c r="B2354" s="17">
        <v>26</v>
      </c>
      <c r="C2354" s="16" t="s">
        <v>2443</v>
      </c>
      <c r="D2354" s="23"/>
    </row>
    <row r="2355" spans="1:4" x14ac:dyDescent="0.25">
      <c r="A2355" s="17" t="s">
        <v>8</v>
      </c>
      <c r="B2355" s="17">
        <v>30</v>
      </c>
      <c r="C2355" s="16" t="s">
        <v>2444</v>
      </c>
    </row>
    <row r="2356" spans="1:4" x14ac:dyDescent="0.25">
      <c r="A2356" s="17" t="s">
        <v>8</v>
      </c>
      <c r="B2356" s="17">
        <v>31</v>
      </c>
      <c r="C2356" s="16" t="s">
        <v>2445</v>
      </c>
    </row>
    <row r="2357" spans="1:4" x14ac:dyDescent="0.25">
      <c r="A2357" s="17" t="s">
        <v>8</v>
      </c>
      <c r="B2357" s="17">
        <v>32</v>
      </c>
      <c r="C2357" s="16" t="s">
        <v>2446</v>
      </c>
    </row>
    <row r="2358" spans="1:4" x14ac:dyDescent="0.25">
      <c r="A2358" s="17" t="s">
        <v>8</v>
      </c>
      <c r="B2358" s="17">
        <v>33</v>
      </c>
      <c r="C2358" s="16" t="s">
        <v>2447</v>
      </c>
    </row>
    <row r="2359" spans="1:4" x14ac:dyDescent="0.25">
      <c r="A2359" s="17" t="s">
        <v>8</v>
      </c>
      <c r="B2359" s="17">
        <v>34</v>
      </c>
      <c r="C2359" s="16" t="s">
        <v>2448</v>
      </c>
    </row>
    <row r="2360" spans="1:4" x14ac:dyDescent="0.25">
      <c r="A2360" s="17" t="s">
        <v>8</v>
      </c>
      <c r="B2360" s="17">
        <v>40</v>
      </c>
      <c r="C2360" s="16" t="s">
        <v>2449</v>
      </c>
    </row>
    <row r="2361" spans="1:4" x14ac:dyDescent="0.25">
      <c r="A2361" s="17" t="s">
        <v>8</v>
      </c>
      <c r="B2361" s="17">
        <v>41</v>
      </c>
      <c r="C2361" s="16" t="s">
        <v>2450</v>
      </c>
    </row>
    <row r="2362" spans="1:4" x14ac:dyDescent="0.25">
      <c r="A2362" s="17" t="s">
        <v>8</v>
      </c>
      <c r="B2362" s="17">
        <v>42</v>
      </c>
      <c r="C2362" s="16" t="s">
        <v>2451</v>
      </c>
    </row>
    <row r="2363" spans="1:4" x14ac:dyDescent="0.25">
      <c r="A2363" s="17" t="s">
        <v>8</v>
      </c>
      <c r="B2363" s="17">
        <v>43</v>
      </c>
      <c r="C2363" s="16" t="s">
        <v>2452</v>
      </c>
    </row>
    <row r="2364" spans="1:4" x14ac:dyDescent="0.25">
      <c r="A2364" s="17" t="s">
        <v>9</v>
      </c>
      <c r="B2364" s="17">
        <v>11</v>
      </c>
      <c r="C2364" s="16" t="s">
        <v>2453</v>
      </c>
    </row>
    <row r="2365" spans="1:4" x14ac:dyDescent="0.25">
      <c r="A2365" s="17" t="s">
        <v>9</v>
      </c>
      <c r="B2365" s="17">
        <v>21</v>
      </c>
      <c r="C2365" s="16" t="s">
        <v>2454</v>
      </c>
    </row>
    <row r="2366" spans="1:4" x14ac:dyDescent="0.25">
      <c r="A2366" s="17" t="s">
        <v>9</v>
      </c>
      <c r="B2366" s="17">
        <v>22</v>
      </c>
      <c r="C2366" s="16" t="s">
        <v>2455</v>
      </c>
    </row>
    <row r="2367" spans="1:4" x14ac:dyDescent="0.25">
      <c r="A2367" s="17" t="s">
        <v>9</v>
      </c>
      <c r="B2367" s="17">
        <v>23</v>
      </c>
      <c r="C2367" s="16" t="s">
        <v>2456</v>
      </c>
    </row>
    <row r="2368" spans="1:4" x14ac:dyDescent="0.25">
      <c r="A2368" s="17" t="s">
        <v>9</v>
      </c>
      <c r="B2368" s="17">
        <v>31</v>
      </c>
      <c r="C2368" s="16" t="s">
        <v>2457</v>
      </c>
    </row>
    <row r="2369" spans="1:3" x14ac:dyDescent="0.25">
      <c r="A2369" s="17" t="s">
        <v>9</v>
      </c>
      <c r="B2369" s="17">
        <v>32</v>
      </c>
      <c r="C2369" s="16" t="s">
        <v>2458</v>
      </c>
    </row>
    <row r="2370" spans="1:3" x14ac:dyDescent="0.25">
      <c r="A2370" s="17" t="s">
        <v>9</v>
      </c>
      <c r="B2370" s="17">
        <v>33</v>
      </c>
      <c r="C2370" s="16" t="s">
        <v>2459</v>
      </c>
    </row>
    <row r="2371" spans="1:3" x14ac:dyDescent="0.25">
      <c r="A2371" s="17" t="s">
        <v>9</v>
      </c>
      <c r="B2371" s="17">
        <v>41</v>
      </c>
      <c r="C2371" s="16" t="s">
        <v>2460</v>
      </c>
    </row>
    <row r="2372" spans="1:3" x14ac:dyDescent="0.25">
      <c r="A2372" s="17" t="s">
        <v>9</v>
      </c>
      <c r="B2372" s="17">
        <v>42</v>
      </c>
      <c r="C2372" s="16" t="s">
        <v>2461</v>
      </c>
    </row>
    <row r="2373" spans="1:3" x14ac:dyDescent="0.25">
      <c r="A2373" s="17" t="s">
        <v>9</v>
      </c>
      <c r="B2373" s="17">
        <v>43</v>
      </c>
      <c r="C2373" s="16" t="s">
        <v>2462</v>
      </c>
    </row>
    <row r="2374" spans="1:3" x14ac:dyDescent="0.25">
      <c r="A2374" s="17" t="s">
        <v>9</v>
      </c>
      <c r="B2374" s="17">
        <v>51</v>
      </c>
      <c r="C2374" s="16" t="s">
        <v>2463</v>
      </c>
    </row>
    <row r="2375" spans="1:3" x14ac:dyDescent="0.25">
      <c r="A2375" s="16" t="s">
        <v>2477</v>
      </c>
      <c r="B2375" s="16">
        <v>1</v>
      </c>
      <c r="C2375" s="18" t="s">
        <v>2478</v>
      </c>
    </row>
    <row r="2376" spans="1:3" x14ac:dyDescent="0.25">
      <c r="A2376" s="16" t="s">
        <v>2477</v>
      </c>
      <c r="B2376" s="17">
        <v>2</v>
      </c>
      <c r="C2376" s="18" t="s">
        <v>2479</v>
      </c>
    </row>
    <row r="2377" spans="1:3" x14ac:dyDescent="0.25">
      <c r="A2377" s="16" t="s">
        <v>2477</v>
      </c>
      <c r="B2377" s="16">
        <v>3</v>
      </c>
      <c r="C2377" s="18" t="s">
        <v>2480</v>
      </c>
    </row>
    <row r="2378" spans="1:3" x14ac:dyDescent="0.25">
      <c r="A2378" s="16" t="s">
        <v>2477</v>
      </c>
      <c r="B2378" s="17">
        <v>4</v>
      </c>
      <c r="C2378" s="18" t="s">
        <v>2481</v>
      </c>
    </row>
    <row r="2379" spans="1:3" x14ac:dyDescent="0.25">
      <c r="A2379" s="16" t="s">
        <v>2477</v>
      </c>
      <c r="B2379" s="16">
        <v>5</v>
      </c>
      <c r="C2379" s="18" t="s">
        <v>2482</v>
      </c>
    </row>
    <row r="2380" spans="1:3" x14ac:dyDescent="0.25">
      <c r="A2380" s="16" t="s">
        <v>2477</v>
      </c>
      <c r="B2380" s="17">
        <v>6</v>
      </c>
      <c r="C2380" s="18" t="s">
        <v>2483</v>
      </c>
    </row>
    <row r="2381" spans="1:3" x14ac:dyDescent="0.25">
      <c r="A2381" s="16" t="s">
        <v>2477</v>
      </c>
      <c r="B2381" s="16">
        <v>7</v>
      </c>
      <c r="C2381" s="18" t="s">
        <v>2484</v>
      </c>
    </row>
    <row r="2382" spans="1:3" x14ac:dyDescent="0.25">
      <c r="A2382" s="16" t="s">
        <v>2477</v>
      </c>
      <c r="B2382" s="17">
        <v>8</v>
      </c>
      <c r="C2382" s="18" t="s">
        <v>2485</v>
      </c>
    </row>
    <row r="2383" spans="1:3" x14ac:dyDescent="0.25">
      <c r="A2383" s="16" t="s">
        <v>2477</v>
      </c>
      <c r="B2383" s="16">
        <v>9</v>
      </c>
      <c r="C2383" s="18" t="s">
        <v>2486</v>
      </c>
    </row>
    <row r="2384" spans="1:3" x14ac:dyDescent="0.25">
      <c r="A2384" s="16" t="s">
        <v>2477</v>
      </c>
      <c r="B2384" s="17">
        <v>10</v>
      </c>
      <c r="C2384" s="18" t="s">
        <v>2487</v>
      </c>
    </row>
    <row r="2385" spans="1:3" x14ac:dyDescent="0.25">
      <c r="A2385" s="16" t="s">
        <v>2477</v>
      </c>
      <c r="B2385" s="16">
        <v>11</v>
      </c>
      <c r="C2385" s="18" t="s">
        <v>2488</v>
      </c>
    </row>
    <row r="2386" spans="1:3" x14ac:dyDescent="0.25">
      <c r="A2386" s="16" t="s">
        <v>2477</v>
      </c>
      <c r="B2386" s="17">
        <v>12</v>
      </c>
      <c r="C2386" s="18" t="s">
        <v>2489</v>
      </c>
    </row>
    <row r="2387" spans="1:3" x14ac:dyDescent="0.25">
      <c r="A2387" s="16" t="s">
        <v>2477</v>
      </c>
      <c r="B2387" s="16">
        <v>13</v>
      </c>
      <c r="C2387" s="18" t="s">
        <v>2490</v>
      </c>
    </row>
    <row r="2388" spans="1:3" x14ac:dyDescent="0.25">
      <c r="A2388" s="16" t="s">
        <v>2477</v>
      </c>
      <c r="B2388" s="17">
        <v>14</v>
      </c>
      <c r="C2388" s="18" t="s">
        <v>2491</v>
      </c>
    </row>
    <row r="2389" spans="1:3" x14ac:dyDescent="0.25">
      <c r="A2389" s="16" t="s">
        <v>2477</v>
      </c>
      <c r="B2389" s="16">
        <v>15</v>
      </c>
      <c r="C2389" s="18" t="s">
        <v>2492</v>
      </c>
    </row>
    <row r="2390" spans="1:3" x14ac:dyDescent="0.25">
      <c r="A2390" s="16" t="s">
        <v>2477</v>
      </c>
      <c r="B2390" s="17">
        <v>16</v>
      </c>
      <c r="C2390" s="18" t="s">
        <v>2493</v>
      </c>
    </row>
    <row r="2391" spans="1:3" x14ac:dyDescent="0.25">
      <c r="A2391" s="16" t="s">
        <v>2477</v>
      </c>
      <c r="B2391" s="16">
        <v>17</v>
      </c>
      <c r="C2391" s="18" t="s">
        <v>2494</v>
      </c>
    </row>
    <row r="2392" spans="1:3" x14ac:dyDescent="0.25">
      <c r="A2392" s="16" t="s">
        <v>2477</v>
      </c>
      <c r="B2392" s="17">
        <v>18</v>
      </c>
      <c r="C2392" s="18" t="s">
        <v>2495</v>
      </c>
    </row>
    <row r="2393" spans="1:3" x14ac:dyDescent="0.25">
      <c r="A2393" s="16" t="s">
        <v>2477</v>
      </c>
      <c r="B2393" s="16">
        <v>19</v>
      </c>
      <c r="C2393" s="18" t="s">
        <v>2496</v>
      </c>
    </row>
    <row r="2394" spans="1:3" x14ac:dyDescent="0.25">
      <c r="A2394" s="16" t="s">
        <v>2477</v>
      </c>
      <c r="B2394" s="17">
        <v>20</v>
      </c>
      <c r="C2394" s="18" t="s">
        <v>2497</v>
      </c>
    </row>
    <row r="2395" spans="1:3" x14ac:dyDescent="0.25">
      <c r="A2395" s="16" t="s">
        <v>2477</v>
      </c>
      <c r="B2395" s="16">
        <v>21</v>
      </c>
      <c r="C2395" s="18" t="s">
        <v>2498</v>
      </c>
    </row>
    <row r="2396" spans="1:3" x14ac:dyDescent="0.25">
      <c r="A2396" s="16" t="s">
        <v>2477</v>
      </c>
      <c r="B2396" s="17">
        <v>22</v>
      </c>
      <c r="C2396" s="18" t="s">
        <v>2499</v>
      </c>
    </row>
    <row r="2397" spans="1:3" x14ac:dyDescent="0.25">
      <c r="A2397" s="16" t="s">
        <v>2477</v>
      </c>
      <c r="B2397" s="16">
        <v>23</v>
      </c>
      <c r="C2397" s="18" t="s">
        <v>2500</v>
      </c>
    </row>
    <row r="2398" spans="1:3" x14ac:dyDescent="0.25">
      <c r="A2398" s="16" t="s">
        <v>2477</v>
      </c>
      <c r="B2398" s="17">
        <v>24</v>
      </c>
      <c r="C2398" s="18" t="s">
        <v>2501</v>
      </c>
    </row>
    <row r="2399" spans="1:3" x14ac:dyDescent="0.25">
      <c r="A2399" s="16" t="s">
        <v>2477</v>
      </c>
      <c r="B2399" s="16">
        <v>25</v>
      </c>
      <c r="C2399" s="18" t="s">
        <v>2502</v>
      </c>
    </row>
    <row r="2400" spans="1:3" x14ac:dyDescent="0.25">
      <c r="A2400" s="16" t="s">
        <v>2477</v>
      </c>
      <c r="B2400" s="17">
        <v>26</v>
      </c>
      <c r="C2400" s="18" t="s">
        <v>2503</v>
      </c>
    </row>
    <row r="2401" spans="1:3" x14ac:dyDescent="0.25">
      <c r="A2401" s="16" t="s">
        <v>2477</v>
      </c>
      <c r="B2401" s="16">
        <v>27</v>
      </c>
      <c r="C2401" s="18" t="s">
        <v>2504</v>
      </c>
    </row>
    <row r="2402" spans="1:3" x14ac:dyDescent="0.25">
      <c r="A2402" s="16" t="s">
        <v>2477</v>
      </c>
      <c r="B2402" s="17">
        <v>28</v>
      </c>
      <c r="C2402" s="18" t="s">
        <v>2505</v>
      </c>
    </row>
    <row r="2403" spans="1:3" x14ac:dyDescent="0.25">
      <c r="A2403" s="16" t="s">
        <v>2477</v>
      </c>
      <c r="B2403" s="16">
        <v>29</v>
      </c>
      <c r="C2403" s="18" t="s">
        <v>2506</v>
      </c>
    </row>
    <row r="2404" spans="1:3" x14ac:dyDescent="0.25">
      <c r="A2404" s="16" t="s">
        <v>2477</v>
      </c>
      <c r="B2404" s="17">
        <v>30</v>
      </c>
      <c r="C2404" s="18" t="s">
        <v>2507</v>
      </c>
    </row>
    <row r="2405" spans="1:3" x14ac:dyDescent="0.25">
      <c r="A2405" s="16" t="s">
        <v>2477</v>
      </c>
      <c r="B2405" s="16">
        <v>31</v>
      </c>
      <c r="C2405" s="18" t="s">
        <v>2508</v>
      </c>
    </row>
    <row r="2406" spans="1:3" x14ac:dyDescent="0.25">
      <c r="A2406" s="16" t="s">
        <v>2477</v>
      </c>
      <c r="B2406" s="17">
        <v>32</v>
      </c>
      <c r="C2406" s="18" t="s">
        <v>2509</v>
      </c>
    </row>
    <row r="2407" spans="1:3" x14ac:dyDescent="0.25">
      <c r="A2407" s="16" t="s">
        <v>2477</v>
      </c>
      <c r="B2407" s="16">
        <v>33</v>
      </c>
      <c r="C2407" s="18" t="s">
        <v>2510</v>
      </c>
    </row>
    <row r="2408" spans="1:3" x14ac:dyDescent="0.25">
      <c r="A2408" s="16" t="s">
        <v>2477</v>
      </c>
      <c r="B2408" s="17">
        <v>34</v>
      </c>
      <c r="C2408" s="18" t="s">
        <v>2511</v>
      </c>
    </row>
    <row r="2409" spans="1:3" x14ac:dyDescent="0.25">
      <c r="A2409" s="16" t="s">
        <v>2477</v>
      </c>
      <c r="B2409" s="16">
        <v>35</v>
      </c>
      <c r="C2409" s="18" t="s">
        <v>2512</v>
      </c>
    </row>
    <row r="2410" spans="1:3" x14ac:dyDescent="0.25">
      <c r="A2410" s="16" t="s">
        <v>2477</v>
      </c>
      <c r="B2410" s="17">
        <v>36</v>
      </c>
      <c r="C2410" s="18" t="s">
        <v>2513</v>
      </c>
    </row>
    <row r="2411" spans="1:3" x14ac:dyDescent="0.25">
      <c r="A2411" s="16" t="s">
        <v>2477</v>
      </c>
      <c r="B2411" s="16">
        <v>37</v>
      </c>
      <c r="C2411" s="18" t="s">
        <v>2514</v>
      </c>
    </row>
    <row r="2412" spans="1:3" x14ac:dyDescent="0.25">
      <c r="A2412" s="16" t="s">
        <v>2477</v>
      </c>
      <c r="B2412" s="17">
        <v>38</v>
      </c>
      <c r="C2412" s="18" t="s">
        <v>2515</v>
      </c>
    </row>
    <row r="2413" spans="1:3" x14ac:dyDescent="0.25">
      <c r="A2413" s="16" t="s">
        <v>2477</v>
      </c>
      <c r="B2413" s="16">
        <v>39</v>
      </c>
      <c r="C2413" s="18" t="s">
        <v>2516</v>
      </c>
    </row>
    <row r="2414" spans="1:3" x14ac:dyDescent="0.25">
      <c r="A2414" s="16" t="s">
        <v>2477</v>
      </c>
      <c r="B2414" s="17">
        <v>40</v>
      </c>
      <c r="C2414" s="18" t="s">
        <v>2517</v>
      </c>
    </row>
    <row r="2415" spans="1:3" x14ac:dyDescent="0.25">
      <c r="A2415" s="16" t="s">
        <v>2477</v>
      </c>
      <c r="B2415" s="16">
        <v>41</v>
      </c>
      <c r="C2415" s="18" t="s">
        <v>2518</v>
      </c>
    </row>
    <row r="2416" spans="1:3" x14ac:dyDescent="0.25">
      <c r="A2416" s="16" t="s">
        <v>2477</v>
      </c>
      <c r="B2416" s="17">
        <v>42</v>
      </c>
      <c r="C2416" s="18" t="s">
        <v>2519</v>
      </c>
    </row>
    <row r="2417" spans="1:3" x14ac:dyDescent="0.25">
      <c r="A2417" s="16" t="s">
        <v>2477</v>
      </c>
      <c r="B2417" s="16">
        <v>43</v>
      </c>
      <c r="C2417" s="18" t="s">
        <v>2520</v>
      </c>
    </row>
    <row r="2418" spans="1:3" x14ac:dyDescent="0.25">
      <c r="A2418" s="16" t="s">
        <v>2477</v>
      </c>
      <c r="B2418" s="17">
        <v>44</v>
      </c>
      <c r="C2418" s="18" t="s">
        <v>2521</v>
      </c>
    </row>
    <row r="2419" spans="1:3" x14ac:dyDescent="0.25">
      <c r="A2419" s="16" t="s">
        <v>2477</v>
      </c>
      <c r="B2419" s="16">
        <v>45</v>
      </c>
      <c r="C2419" s="18" t="s">
        <v>2522</v>
      </c>
    </row>
    <row r="2420" spans="1:3" x14ac:dyDescent="0.25">
      <c r="A2420" s="16" t="s">
        <v>2477</v>
      </c>
      <c r="B2420" s="17">
        <v>46</v>
      </c>
      <c r="C2420" s="18" t="s">
        <v>2523</v>
      </c>
    </row>
    <row r="2421" spans="1:3" x14ac:dyDescent="0.25">
      <c r="A2421" s="16" t="s">
        <v>2477</v>
      </c>
      <c r="B2421" s="16">
        <v>47</v>
      </c>
      <c r="C2421" s="18" t="s">
        <v>2524</v>
      </c>
    </row>
    <row r="2422" spans="1:3" x14ac:dyDescent="0.25">
      <c r="A2422" s="16" t="s">
        <v>2477</v>
      </c>
      <c r="B2422" s="17">
        <v>48</v>
      </c>
      <c r="C2422" s="18" t="s">
        <v>2525</v>
      </c>
    </row>
    <row r="2423" spans="1:3" x14ac:dyDescent="0.25">
      <c r="A2423" s="16" t="s">
        <v>2477</v>
      </c>
      <c r="B2423" s="16">
        <v>49</v>
      </c>
      <c r="C2423" s="18" t="s">
        <v>2526</v>
      </c>
    </row>
    <row r="2424" spans="1:3" x14ac:dyDescent="0.25">
      <c r="A2424" s="16" t="s">
        <v>2477</v>
      </c>
      <c r="B2424" s="17">
        <v>50</v>
      </c>
      <c r="C2424" s="18" t="s">
        <v>2527</v>
      </c>
    </row>
    <row r="2425" spans="1:3" x14ac:dyDescent="0.25">
      <c r="A2425" s="16" t="s">
        <v>2477</v>
      </c>
      <c r="B2425" s="16">
        <v>51</v>
      </c>
      <c r="C2425" s="18" t="s">
        <v>2528</v>
      </c>
    </row>
    <row r="2426" spans="1:3" x14ac:dyDescent="0.25">
      <c r="A2426" s="16" t="s">
        <v>2477</v>
      </c>
      <c r="B2426" s="17">
        <v>52</v>
      </c>
      <c r="C2426" s="18" t="s">
        <v>2529</v>
      </c>
    </row>
    <row r="2427" spans="1:3" x14ac:dyDescent="0.25">
      <c r="A2427" s="16" t="s">
        <v>2477</v>
      </c>
      <c r="B2427" s="16">
        <v>53</v>
      </c>
      <c r="C2427" s="18" t="s">
        <v>2530</v>
      </c>
    </row>
    <row r="2428" spans="1:3" x14ac:dyDescent="0.25">
      <c r="A2428" s="16" t="s">
        <v>2477</v>
      </c>
      <c r="B2428" s="17">
        <v>54</v>
      </c>
      <c r="C2428" s="18" t="s">
        <v>2531</v>
      </c>
    </row>
    <row r="2429" spans="1:3" x14ac:dyDescent="0.25">
      <c r="A2429" s="16" t="s">
        <v>2477</v>
      </c>
      <c r="B2429" s="16">
        <v>55</v>
      </c>
      <c r="C2429" s="18" t="s">
        <v>2532</v>
      </c>
    </row>
    <row r="2430" spans="1:3" x14ac:dyDescent="0.25">
      <c r="A2430" s="16" t="s">
        <v>2477</v>
      </c>
      <c r="B2430" s="17">
        <v>56</v>
      </c>
      <c r="C2430" s="18" t="s">
        <v>2533</v>
      </c>
    </row>
    <row r="2431" spans="1:3" x14ac:dyDescent="0.25">
      <c r="A2431" s="16" t="s">
        <v>2477</v>
      </c>
      <c r="B2431" s="16">
        <v>57</v>
      </c>
      <c r="C2431" s="18" t="s">
        <v>2534</v>
      </c>
    </row>
    <row r="2432" spans="1:3" x14ac:dyDescent="0.25">
      <c r="A2432" s="16" t="s">
        <v>2477</v>
      </c>
      <c r="B2432" s="17">
        <v>58</v>
      </c>
      <c r="C2432" s="18" t="s">
        <v>2535</v>
      </c>
    </row>
    <row r="2433" spans="1:3" x14ac:dyDescent="0.25">
      <c r="A2433" s="16" t="s">
        <v>2477</v>
      </c>
      <c r="B2433" s="16">
        <v>59</v>
      </c>
      <c r="C2433" s="18" t="s">
        <v>2536</v>
      </c>
    </row>
    <row r="2434" spans="1:3" x14ac:dyDescent="0.25">
      <c r="A2434" s="16" t="s">
        <v>2477</v>
      </c>
      <c r="B2434" s="17">
        <v>60</v>
      </c>
      <c r="C2434" s="18" t="s">
        <v>2537</v>
      </c>
    </row>
    <row r="2435" spans="1:3" x14ac:dyDescent="0.25">
      <c r="A2435" s="16" t="s">
        <v>2477</v>
      </c>
      <c r="B2435" s="16">
        <v>61</v>
      </c>
      <c r="C2435" s="18" t="s">
        <v>2538</v>
      </c>
    </row>
    <row r="2436" spans="1:3" x14ac:dyDescent="0.25">
      <c r="A2436" s="16" t="s">
        <v>2477</v>
      </c>
      <c r="B2436" s="17">
        <v>62</v>
      </c>
      <c r="C2436" s="18" t="s">
        <v>2539</v>
      </c>
    </row>
    <row r="2437" spans="1:3" x14ac:dyDescent="0.25">
      <c r="A2437" s="16" t="s">
        <v>2477</v>
      </c>
      <c r="B2437" s="16">
        <v>63</v>
      </c>
      <c r="C2437" s="18" t="s">
        <v>2540</v>
      </c>
    </row>
    <row r="2438" spans="1:3" x14ac:dyDescent="0.25">
      <c r="A2438" s="16" t="s">
        <v>2477</v>
      </c>
      <c r="B2438" s="17">
        <v>64</v>
      </c>
      <c r="C2438" s="18" t="s">
        <v>2541</v>
      </c>
    </row>
    <row r="2439" spans="1:3" x14ac:dyDescent="0.25">
      <c r="A2439" s="16" t="s">
        <v>2477</v>
      </c>
      <c r="B2439" s="16">
        <v>65</v>
      </c>
      <c r="C2439" s="18" t="s">
        <v>2542</v>
      </c>
    </row>
    <row r="2440" spans="1:3" x14ac:dyDescent="0.25">
      <c r="A2440" s="16" t="s">
        <v>2477</v>
      </c>
      <c r="B2440" s="17">
        <v>66</v>
      </c>
      <c r="C2440" s="18" t="s">
        <v>2543</v>
      </c>
    </row>
    <row r="2441" spans="1:3" x14ac:dyDescent="0.25">
      <c r="A2441" s="16" t="s">
        <v>2477</v>
      </c>
      <c r="B2441" s="16">
        <v>67</v>
      </c>
      <c r="C2441" s="18" t="s">
        <v>2544</v>
      </c>
    </row>
    <row r="2442" spans="1:3" x14ac:dyDescent="0.25">
      <c r="A2442" s="16" t="s">
        <v>2477</v>
      </c>
      <c r="B2442" s="17">
        <v>68</v>
      </c>
      <c r="C2442" s="18" t="s">
        <v>2545</v>
      </c>
    </row>
    <row r="2443" spans="1:3" x14ac:dyDescent="0.25">
      <c r="A2443" s="16" t="s">
        <v>2477</v>
      </c>
      <c r="B2443" s="16">
        <v>69</v>
      </c>
      <c r="C2443" s="18" t="s">
        <v>2546</v>
      </c>
    </row>
    <row r="2444" spans="1:3" x14ac:dyDescent="0.25">
      <c r="A2444" s="16" t="s">
        <v>2477</v>
      </c>
      <c r="B2444" s="17">
        <v>70</v>
      </c>
      <c r="C2444" s="18" t="s">
        <v>2547</v>
      </c>
    </row>
    <row r="2445" spans="1:3" x14ac:dyDescent="0.25">
      <c r="A2445" s="16" t="s">
        <v>2464</v>
      </c>
      <c r="B2445" s="17">
        <v>10</v>
      </c>
      <c r="C2445" s="16" t="s">
        <v>290</v>
      </c>
    </row>
    <row r="2446" spans="1:3" x14ac:dyDescent="0.25">
      <c r="A2446" s="16" t="s">
        <v>2464</v>
      </c>
      <c r="B2446" s="17">
        <v>20</v>
      </c>
      <c r="C2446" s="16" t="s">
        <v>2465</v>
      </c>
    </row>
    <row r="2447" spans="1:3" x14ac:dyDescent="0.25">
      <c r="A2447" s="16" t="s">
        <v>2464</v>
      </c>
      <c r="B2447" s="17">
        <v>21</v>
      </c>
      <c r="C2447" s="16" t="s">
        <v>2466</v>
      </c>
    </row>
    <row r="2448" spans="1:3" x14ac:dyDescent="0.25">
      <c r="A2448" s="16" t="s">
        <v>2464</v>
      </c>
      <c r="B2448" s="17">
        <v>22</v>
      </c>
      <c r="C2448" s="16" t="s">
        <v>2467</v>
      </c>
    </row>
    <row r="2449" spans="1:3" x14ac:dyDescent="0.25">
      <c r="A2449" s="16" t="s">
        <v>2464</v>
      </c>
      <c r="B2449" s="17">
        <v>23</v>
      </c>
      <c r="C2449" s="16" t="s">
        <v>2468</v>
      </c>
    </row>
    <row r="2450" spans="1:3" x14ac:dyDescent="0.25">
      <c r="A2450" s="16" t="s">
        <v>2464</v>
      </c>
      <c r="B2450" s="17">
        <v>30</v>
      </c>
      <c r="C2450" s="16" t="s">
        <v>2469</v>
      </c>
    </row>
    <row r="2451" spans="1:3" x14ac:dyDescent="0.25">
      <c r="A2451" s="16" t="s">
        <v>2464</v>
      </c>
      <c r="B2451" s="17">
        <v>31</v>
      </c>
      <c r="C2451" s="16" t="s">
        <v>2470</v>
      </c>
    </row>
    <row r="2452" spans="1:3" x14ac:dyDescent="0.25">
      <c r="A2452" s="16" t="s">
        <v>2464</v>
      </c>
      <c r="B2452" s="17">
        <v>32</v>
      </c>
      <c r="C2452" s="16" t="s">
        <v>2471</v>
      </c>
    </row>
    <row r="2453" spans="1:3" x14ac:dyDescent="0.25">
      <c r="A2453" s="16" t="s">
        <v>2464</v>
      </c>
      <c r="B2453" s="17">
        <v>33</v>
      </c>
      <c r="C2453" s="16" t="s">
        <v>2472</v>
      </c>
    </row>
    <row r="2454" spans="1:3" x14ac:dyDescent="0.25">
      <c r="A2454" s="16" t="s">
        <v>2464</v>
      </c>
      <c r="B2454" s="17">
        <v>40</v>
      </c>
      <c r="C2454" s="16" t="s">
        <v>2473</v>
      </c>
    </row>
    <row r="2455" spans="1:3" x14ac:dyDescent="0.25">
      <c r="A2455" s="16" t="s">
        <v>2464</v>
      </c>
      <c r="B2455" s="17">
        <v>41</v>
      </c>
      <c r="C2455" s="16" t="s">
        <v>2474</v>
      </c>
    </row>
    <row r="2456" spans="1:3" x14ac:dyDescent="0.25">
      <c r="A2456" s="16" t="s">
        <v>2464</v>
      </c>
      <c r="B2456" s="17">
        <v>42</v>
      </c>
      <c r="C2456" s="16" t="s">
        <v>2475</v>
      </c>
    </row>
    <row r="2457" spans="1:3" x14ac:dyDescent="0.25">
      <c r="A2457" s="16" t="s">
        <v>2464</v>
      </c>
      <c r="B2457" s="17">
        <v>43</v>
      </c>
      <c r="C2457" s="16" t="s">
        <v>2476</v>
      </c>
    </row>
    <row r="2458" spans="1:3" x14ac:dyDescent="0.25">
      <c r="A2458" s="20" t="s">
        <v>3052</v>
      </c>
      <c r="B2458" s="24">
        <v>111</v>
      </c>
      <c r="C2458" s="25" t="s">
        <v>2548</v>
      </c>
    </row>
    <row r="2459" spans="1:3" x14ac:dyDescent="0.25">
      <c r="A2459" s="20" t="s">
        <v>3052</v>
      </c>
      <c r="B2459" s="24">
        <v>112</v>
      </c>
      <c r="C2459" s="25" t="s">
        <v>2549</v>
      </c>
    </row>
    <row r="2460" spans="1:3" x14ac:dyDescent="0.25">
      <c r="A2460" s="20" t="s">
        <v>3052</v>
      </c>
      <c r="B2460" s="24">
        <v>113</v>
      </c>
      <c r="C2460" s="25" t="s">
        <v>2550</v>
      </c>
    </row>
    <row r="2461" spans="1:3" x14ac:dyDescent="0.25">
      <c r="A2461" s="20" t="s">
        <v>3052</v>
      </c>
      <c r="B2461" s="24">
        <v>114</v>
      </c>
      <c r="C2461" s="25" t="s">
        <v>2551</v>
      </c>
    </row>
    <row r="2462" spans="1:3" x14ac:dyDescent="0.25">
      <c r="A2462" s="20" t="s">
        <v>3052</v>
      </c>
      <c r="B2462" s="24">
        <v>115</v>
      </c>
      <c r="C2462" s="25" t="s">
        <v>2552</v>
      </c>
    </row>
    <row r="2463" spans="1:3" x14ac:dyDescent="0.25">
      <c r="A2463" s="20" t="s">
        <v>3052</v>
      </c>
      <c r="B2463" s="24">
        <v>116</v>
      </c>
      <c r="C2463" s="25" t="s">
        <v>2553</v>
      </c>
    </row>
    <row r="2464" spans="1:3" x14ac:dyDescent="0.25">
      <c r="A2464" s="20" t="s">
        <v>3052</v>
      </c>
      <c r="B2464" s="24">
        <v>117</v>
      </c>
      <c r="C2464" s="25" t="s">
        <v>2554</v>
      </c>
    </row>
    <row r="2465" spans="1:3" x14ac:dyDescent="0.25">
      <c r="A2465" s="20" t="s">
        <v>3052</v>
      </c>
      <c r="B2465" s="24">
        <v>118</v>
      </c>
      <c r="C2465" s="25" t="s">
        <v>2555</v>
      </c>
    </row>
    <row r="2466" spans="1:3" x14ac:dyDescent="0.25">
      <c r="A2466" s="20" t="s">
        <v>3052</v>
      </c>
      <c r="B2466" s="24">
        <v>119</v>
      </c>
      <c r="C2466" s="25" t="s">
        <v>2556</v>
      </c>
    </row>
    <row r="2467" spans="1:3" x14ac:dyDescent="0.25">
      <c r="A2467" s="20" t="s">
        <v>3052</v>
      </c>
      <c r="B2467" s="24">
        <v>120</v>
      </c>
      <c r="C2467" s="25" t="s">
        <v>2557</v>
      </c>
    </row>
    <row r="2468" spans="1:3" x14ac:dyDescent="0.25">
      <c r="A2468" s="20" t="s">
        <v>3052</v>
      </c>
      <c r="B2468" s="24">
        <v>121</v>
      </c>
      <c r="C2468" s="25" t="s">
        <v>2558</v>
      </c>
    </row>
    <row r="2469" spans="1:3" x14ac:dyDescent="0.25">
      <c r="A2469" s="20" t="s">
        <v>3052</v>
      </c>
      <c r="B2469" s="24">
        <v>122</v>
      </c>
      <c r="C2469" s="25" t="s">
        <v>2559</v>
      </c>
    </row>
    <row r="2470" spans="1:3" x14ac:dyDescent="0.25">
      <c r="A2470" s="20" t="s">
        <v>3052</v>
      </c>
      <c r="B2470" s="24">
        <v>123</v>
      </c>
      <c r="C2470" s="25" t="s">
        <v>2560</v>
      </c>
    </row>
    <row r="2471" spans="1:3" x14ac:dyDescent="0.25">
      <c r="A2471" s="20" t="s">
        <v>3052</v>
      </c>
      <c r="B2471" s="24">
        <v>124</v>
      </c>
      <c r="C2471" s="25" t="s">
        <v>2561</v>
      </c>
    </row>
    <row r="2472" spans="1:3" x14ac:dyDescent="0.25">
      <c r="A2472" s="20" t="s">
        <v>3052</v>
      </c>
      <c r="B2472" s="24">
        <v>125</v>
      </c>
      <c r="C2472" s="25" t="s">
        <v>2562</v>
      </c>
    </row>
    <row r="2473" spans="1:3" x14ac:dyDescent="0.25">
      <c r="A2473" s="20" t="s">
        <v>3052</v>
      </c>
      <c r="B2473" s="24">
        <v>126</v>
      </c>
      <c r="C2473" s="25" t="s">
        <v>2563</v>
      </c>
    </row>
    <row r="2474" spans="1:3" x14ac:dyDescent="0.25">
      <c r="A2474" s="20" t="s">
        <v>3052</v>
      </c>
      <c r="B2474" s="24">
        <v>127</v>
      </c>
      <c r="C2474" s="25" t="s">
        <v>2564</v>
      </c>
    </row>
    <row r="2475" spans="1:3" x14ac:dyDescent="0.25">
      <c r="A2475" s="20" t="s">
        <v>3052</v>
      </c>
      <c r="B2475" s="24">
        <v>128</v>
      </c>
      <c r="C2475" s="25" t="s">
        <v>2565</v>
      </c>
    </row>
    <row r="2476" spans="1:3" x14ac:dyDescent="0.25">
      <c r="A2476" s="20" t="s">
        <v>3052</v>
      </c>
      <c r="B2476" s="24">
        <v>129</v>
      </c>
      <c r="C2476" s="25" t="s">
        <v>2566</v>
      </c>
    </row>
    <row r="2477" spans="1:3" x14ac:dyDescent="0.25">
      <c r="A2477" s="20" t="s">
        <v>3052</v>
      </c>
      <c r="B2477" s="24">
        <v>130</v>
      </c>
      <c r="C2477" s="25" t="s">
        <v>2567</v>
      </c>
    </row>
    <row r="2478" spans="1:3" x14ac:dyDescent="0.25">
      <c r="A2478" s="20" t="s">
        <v>3052</v>
      </c>
      <c r="B2478" s="24">
        <v>131</v>
      </c>
      <c r="C2478" s="25" t="s">
        <v>2568</v>
      </c>
    </row>
    <row r="2479" spans="1:3" x14ac:dyDescent="0.25">
      <c r="A2479" s="20" t="s">
        <v>3052</v>
      </c>
      <c r="B2479" s="24">
        <v>132</v>
      </c>
      <c r="C2479" s="25" t="s">
        <v>2569</v>
      </c>
    </row>
    <row r="2480" spans="1:3" x14ac:dyDescent="0.25">
      <c r="A2480" s="20" t="s">
        <v>3052</v>
      </c>
      <c r="B2480" s="24">
        <v>133</v>
      </c>
      <c r="C2480" s="25" t="s">
        <v>2570</v>
      </c>
    </row>
    <row r="2481" spans="1:3" x14ac:dyDescent="0.25">
      <c r="A2481" s="20" t="s">
        <v>3052</v>
      </c>
      <c r="B2481" s="24">
        <v>134</v>
      </c>
      <c r="C2481" s="25" t="s">
        <v>2571</v>
      </c>
    </row>
    <row r="2482" spans="1:3" x14ac:dyDescent="0.25">
      <c r="A2482" s="20" t="s">
        <v>3052</v>
      </c>
      <c r="B2482" s="24">
        <v>135</v>
      </c>
      <c r="C2482" s="25" t="s">
        <v>2572</v>
      </c>
    </row>
    <row r="2483" spans="1:3" x14ac:dyDescent="0.25">
      <c r="A2483" s="20" t="s">
        <v>3052</v>
      </c>
      <c r="B2483" s="24">
        <v>136</v>
      </c>
      <c r="C2483" s="25" t="s">
        <v>2573</v>
      </c>
    </row>
    <row r="2484" spans="1:3" x14ac:dyDescent="0.25">
      <c r="A2484" s="20" t="s">
        <v>3052</v>
      </c>
      <c r="B2484" s="24">
        <v>137</v>
      </c>
      <c r="C2484" s="25" t="s">
        <v>2574</v>
      </c>
    </row>
    <row r="2485" spans="1:3" x14ac:dyDescent="0.25">
      <c r="A2485" s="20" t="s">
        <v>3052</v>
      </c>
      <c r="B2485" s="24">
        <v>138</v>
      </c>
      <c r="C2485" s="25" t="s">
        <v>2575</v>
      </c>
    </row>
    <row r="2486" spans="1:3" x14ac:dyDescent="0.25">
      <c r="A2486" s="20" t="s">
        <v>3052</v>
      </c>
      <c r="B2486" s="24">
        <v>211</v>
      </c>
      <c r="C2486" s="25" t="s">
        <v>2548</v>
      </c>
    </row>
    <row r="2487" spans="1:3" x14ac:dyDescent="0.25">
      <c r="A2487" s="20" t="s">
        <v>3052</v>
      </c>
      <c r="B2487" s="24">
        <v>212</v>
      </c>
      <c r="C2487" s="25" t="s">
        <v>2549</v>
      </c>
    </row>
    <row r="2488" spans="1:3" x14ac:dyDescent="0.25">
      <c r="A2488" s="20" t="s">
        <v>3052</v>
      </c>
      <c r="B2488" s="24">
        <v>213</v>
      </c>
      <c r="C2488" s="25" t="s">
        <v>2550</v>
      </c>
    </row>
    <row r="2489" spans="1:3" x14ac:dyDescent="0.25">
      <c r="A2489" s="20" t="s">
        <v>3052</v>
      </c>
      <c r="B2489" s="24">
        <v>214</v>
      </c>
      <c r="C2489" s="25" t="s">
        <v>2551</v>
      </c>
    </row>
    <row r="2490" spans="1:3" x14ac:dyDescent="0.25">
      <c r="A2490" s="20" t="s">
        <v>3052</v>
      </c>
      <c r="B2490" s="24">
        <v>215</v>
      </c>
      <c r="C2490" s="25" t="s">
        <v>2552</v>
      </c>
    </row>
    <row r="2491" spans="1:3" x14ac:dyDescent="0.25">
      <c r="A2491" s="20" t="s">
        <v>3052</v>
      </c>
      <c r="B2491" s="24">
        <v>216</v>
      </c>
      <c r="C2491" s="25" t="s">
        <v>2553</v>
      </c>
    </row>
    <row r="2492" spans="1:3" x14ac:dyDescent="0.25">
      <c r="A2492" s="20" t="s">
        <v>3052</v>
      </c>
      <c r="B2492" s="24">
        <v>217</v>
      </c>
      <c r="C2492" s="25" t="s">
        <v>2554</v>
      </c>
    </row>
    <row r="2493" spans="1:3" x14ac:dyDescent="0.25">
      <c r="A2493" s="20" t="s">
        <v>3052</v>
      </c>
      <c r="B2493" s="24">
        <v>218</v>
      </c>
      <c r="C2493" s="25" t="s">
        <v>2555</v>
      </c>
    </row>
    <row r="2494" spans="1:3" x14ac:dyDescent="0.25">
      <c r="A2494" s="20" t="s">
        <v>3052</v>
      </c>
      <c r="B2494" s="24">
        <v>219</v>
      </c>
      <c r="C2494" s="25" t="s">
        <v>2556</v>
      </c>
    </row>
    <row r="2495" spans="1:3" x14ac:dyDescent="0.25">
      <c r="A2495" s="20" t="s">
        <v>3052</v>
      </c>
      <c r="B2495" s="24">
        <v>220</v>
      </c>
      <c r="C2495" s="25" t="s">
        <v>2557</v>
      </c>
    </row>
    <row r="2496" spans="1:3" x14ac:dyDescent="0.25">
      <c r="A2496" s="20" t="s">
        <v>3052</v>
      </c>
      <c r="B2496" s="24">
        <v>221</v>
      </c>
      <c r="C2496" s="25" t="s">
        <v>2558</v>
      </c>
    </row>
    <row r="2497" spans="1:3" x14ac:dyDescent="0.25">
      <c r="A2497" s="20" t="s">
        <v>3052</v>
      </c>
      <c r="B2497" s="24">
        <v>222</v>
      </c>
      <c r="C2497" s="25" t="s">
        <v>2559</v>
      </c>
    </row>
    <row r="2498" spans="1:3" x14ac:dyDescent="0.25">
      <c r="A2498" s="20" t="s">
        <v>3052</v>
      </c>
      <c r="B2498" s="24">
        <v>223</v>
      </c>
      <c r="C2498" s="25" t="s">
        <v>2560</v>
      </c>
    </row>
    <row r="2499" spans="1:3" x14ac:dyDescent="0.25">
      <c r="A2499" s="20" t="s">
        <v>3052</v>
      </c>
      <c r="B2499" s="24">
        <v>224</v>
      </c>
      <c r="C2499" s="25" t="s">
        <v>2561</v>
      </c>
    </row>
    <row r="2500" spans="1:3" x14ac:dyDescent="0.25">
      <c r="A2500" s="20" t="s">
        <v>3052</v>
      </c>
      <c r="B2500" s="24">
        <v>225</v>
      </c>
      <c r="C2500" s="25" t="s">
        <v>2562</v>
      </c>
    </row>
    <row r="2501" spans="1:3" x14ac:dyDescent="0.25">
      <c r="A2501" s="20" t="s">
        <v>3052</v>
      </c>
      <c r="B2501" s="24">
        <v>226</v>
      </c>
      <c r="C2501" s="25" t="s">
        <v>2563</v>
      </c>
    </row>
    <row r="2502" spans="1:3" x14ac:dyDescent="0.25">
      <c r="A2502" s="20" t="s">
        <v>3052</v>
      </c>
      <c r="B2502" s="24">
        <v>227</v>
      </c>
      <c r="C2502" s="25" t="s">
        <v>2564</v>
      </c>
    </row>
    <row r="2503" spans="1:3" x14ac:dyDescent="0.25">
      <c r="A2503" s="20" t="s">
        <v>3052</v>
      </c>
      <c r="B2503" s="24">
        <v>228</v>
      </c>
      <c r="C2503" s="25" t="s">
        <v>2565</v>
      </c>
    </row>
    <row r="2504" spans="1:3" x14ac:dyDescent="0.25">
      <c r="A2504" s="20" t="s">
        <v>3052</v>
      </c>
      <c r="B2504" s="24">
        <v>229</v>
      </c>
      <c r="C2504" s="25" t="s">
        <v>2566</v>
      </c>
    </row>
    <row r="2505" spans="1:3" x14ac:dyDescent="0.25">
      <c r="A2505" s="20" t="s">
        <v>3052</v>
      </c>
      <c r="B2505" s="24">
        <v>230</v>
      </c>
      <c r="C2505" s="25" t="s">
        <v>2567</v>
      </c>
    </row>
    <row r="2506" spans="1:3" x14ac:dyDescent="0.25">
      <c r="A2506" s="20" t="s">
        <v>3052</v>
      </c>
      <c r="B2506" s="24">
        <v>231</v>
      </c>
      <c r="C2506" s="25" t="s">
        <v>2568</v>
      </c>
    </row>
    <row r="2507" spans="1:3" x14ac:dyDescent="0.25">
      <c r="A2507" s="20" t="s">
        <v>3052</v>
      </c>
      <c r="B2507" s="24">
        <v>232</v>
      </c>
      <c r="C2507" s="25" t="s">
        <v>2576</v>
      </c>
    </row>
    <row r="2508" spans="1:3" x14ac:dyDescent="0.25">
      <c r="A2508" s="20" t="s">
        <v>3052</v>
      </c>
      <c r="B2508" s="24">
        <v>233</v>
      </c>
      <c r="C2508" s="25" t="s">
        <v>2570</v>
      </c>
    </row>
    <row r="2509" spans="1:3" x14ac:dyDescent="0.25">
      <c r="A2509" s="20" t="s">
        <v>3052</v>
      </c>
      <c r="B2509" s="24">
        <v>234</v>
      </c>
      <c r="C2509" s="25" t="s">
        <v>2571</v>
      </c>
    </row>
    <row r="2510" spans="1:3" x14ac:dyDescent="0.25">
      <c r="A2510" s="20" t="s">
        <v>3052</v>
      </c>
      <c r="B2510" s="24">
        <v>235</v>
      </c>
      <c r="C2510" s="25" t="s">
        <v>2572</v>
      </c>
    </row>
    <row r="2511" spans="1:3" x14ac:dyDescent="0.25">
      <c r="A2511" s="20" t="s">
        <v>3052</v>
      </c>
      <c r="B2511" s="24">
        <v>236</v>
      </c>
      <c r="C2511" s="25" t="s">
        <v>2573</v>
      </c>
    </row>
    <row r="2512" spans="1:3" x14ac:dyDescent="0.25">
      <c r="A2512" s="20" t="s">
        <v>3052</v>
      </c>
      <c r="B2512" s="24">
        <v>237</v>
      </c>
      <c r="C2512" s="25" t="s">
        <v>2574</v>
      </c>
    </row>
    <row r="2513" spans="1:3" x14ac:dyDescent="0.25">
      <c r="A2513" s="20" t="s">
        <v>3052</v>
      </c>
      <c r="B2513" s="24">
        <v>238</v>
      </c>
      <c r="C2513" s="25" t="s">
        <v>2575</v>
      </c>
    </row>
    <row r="2514" spans="1:3" x14ac:dyDescent="0.25">
      <c r="A2514" s="17" t="s">
        <v>2577</v>
      </c>
      <c r="B2514" s="17">
        <v>0</v>
      </c>
      <c r="C2514" s="16" t="s">
        <v>2578</v>
      </c>
    </row>
    <row r="2515" spans="1:3" x14ac:dyDescent="0.25">
      <c r="A2515" s="17" t="s">
        <v>2577</v>
      </c>
      <c r="B2515" s="17">
        <v>1</v>
      </c>
      <c r="C2515" s="16" t="s">
        <v>2579</v>
      </c>
    </row>
    <row r="2516" spans="1:3" x14ac:dyDescent="0.25">
      <c r="A2516" s="17" t="s">
        <v>2577</v>
      </c>
      <c r="B2516" s="17">
        <v>2</v>
      </c>
      <c r="C2516" s="16" t="s">
        <v>2580</v>
      </c>
    </row>
    <row r="2517" spans="1:3" x14ac:dyDescent="0.25">
      <c r="A2517" s="17" t="s">
        <v>2577</v>
      </c>
      <c r="B2517" s="17">
        <v>3</v>
      </c>
      <c r="C2517" s="16" t="s">
        <v>2581</v>
      </c>
    </row>
    <row r="2518" spans="1:3" x14ac:dyDescent="0.25">
      <c r="A2518" s="17" t="s">
        <v>2577</v>
      </c>
      <c r="B2518" s="17">
        <v>4</v>
      </c>
      <c r="C2518" s="16" t="s">
        <v>2582</v>
      </c>
    </row>
    <row r="2519" spans="1:3" x14ac:dyDescent="0.25">
      <c r="A2519" s="17" t="s">
        <v>2577</v>
      </c>
      <c r="B2519" s="17">
        <v>5</v>
      </c>
      <c r="C2519" s="16" t="s">
        <v>2583</v>
      </c>
    </row>
    <row r="2520" spans="1:3" x14ac:dyDescent="0.25">
      <c r="A2520" s="17" t="s">
        <v>2577</v>
      </c>
      <c r="B2520" s="17">
        <v>6</v>
      </c>
      <c r="C2520" s="16" t="s">
        <v>2584</v>
      </c>
    </row>
    <row r="2521" spans="1:3" x14ac:dyDescent="0.25">
      <c r="A2521" s="17" t="s">
        <v>2577</v>
      </c>
      <c r="B2521" s="17">
        <v>7</v>
      </c>
      <c r="C2521" s="16" t="s">
        <v>2585</v>
      </c>
    </row>
    <row r="2522" spans="1:3" x14ac:dyDescent="0.25">
      <c r="A2522" s="17" t="s">
        <v>2577</v>
      </c>
      <c r="B2522" s="17">
        <v>8</v>
      </c>
      <c r="C2522" s="16" t="s">
        <v>2586</v>
      </c>
    </row>
    <row r="2523" spans="1:3" x14ac:dyDescent="0.25">
      <c r="A2523" s="17" t="s">
        <v>2577</v>
      </c>
      <c r="B2523" s="17">
        <v>9</v>
      </c>
      <c r="C2523" s="16" t="s">
        <v>2587</v>
      </c>
    </row>
    <row r="2524" spans="1:3" x14ac:dyDescent="0.25">
      <c r="A2524" s="17" t="s">
        <v>2577</v>
      </c>
      <c r="B2524" s="17">
        <v>10</v>
      </c>
      <c r="C2524" s="16" t="s">
        <v>2588</v>
      </c>
    </row>
    <row r="2525" spans="1:3" x14ac:dyDescent="0.25">
      <c r="A2525" s="17" t="s">
        <v>2577</v>
      </c>
      <c r="B2525" s="17">
        <v>11</v>
      </c>
      <c r="C2525" s="16" t="s">
        <v>2589</v>
      </c>
    </row>
    <row r="2526" spans="1:3" x14ac:dyDescent="0.25">
      <c r="A2526" s="17" t="s">
        <v>2577</v>
      </c>
      <c r="B2526" s="17">
        <v>12</v>
      </c>
      <c r="C2526" s="16" t="s">
        <v>2590</v>
      </c>
    </row>
    <row r="2527" spans="1:3" x14ac:dyDescent="0.25">
      <c r="A2527" s="17" t="s">
        <v>2577</v>
      </c>
      <c r="B2527" s="17">
        <v>13</v>
      </c>
      <c r="C2527" s="16" t="s">
        <v>2591</v>
      </c>
    </row>
    <row r="2528" spans="1:3" x14ac:dyDescent="0.25">
      <c r="A2528" s="17" t="s">
        <v>2577</v>
      </c>
      <c r="B2528" s="17">
        <v>14</v>
      </c>
      <c r="C2528" s="16" t="s">
        <v>2592</v>
      </c>
    </row>
    <row r="2529" spans="1:3" x14ac:dyDescent="0.25">
      <c r="A2529" s="17" t="s">
        <v>2577</v>
      </c>
      <c r="B2529" s="17">
        <v>15</v>
      </c>
      <c r="C2529" s="16" t="s">
        <v>2593</v>
      </c>
    </row>
    <row r="2530" spans="1:3" x14ac:dyDescent="0.25">
      <c r="A2530" s="17" t="s">
        <v>2577</v>
      </c>
      <c r="B2530" s="17">
        <v>16</v>
      </c>
      <c r="C2530" s="16" t="s">
        <v>2594</v>
      </c>
    </row>
    <row r="2531" spans="1:3" x14ac:dyDescent="0.25">
      <c r="A2531" s="17" t="s">
        <v>2577</v>
      </c>
      <c r="B2531" s="17">
        <v>17</v>
      </c>
      <c r="C2531" s="16" t="s">
        <v>2595</v>
      </c>
    </row>
    <row r="2532" spans="1:3" x14ac:dyDescent="0.25">
      <c r="A2532" s="17" t="s">
        <v>2577</v>
      </c>
      <c r="B2532" s="17">
        <v>18</v>
      </c>
      <c r="C2532" s="16" t="s">
        <v>2596</v>
      </c>
    </row>
    <row r="2533" spans="1:3" x14ac:dyDescent="0.25">
      <c r="A2533" s="16" t="s">
        <v>10</v>
      </c>
      <c r="B2533" s="17">
        <v>11</v>
      </c>
      <c r="C2533" s="16" t="s">
        <v>2597</v>
      </c>
    </row>
    <row r="2534" spans="1:3" x14ac:dyDescent="0.25">
      <c r="A2534" s="16" t="s">
        <v>10</v>
      </c>
      <c r="B2534" s="17">
        <v>12</v>
      </c>
      <c r="C2534" s="16" t="s">
        <v>2598</v>
      </c>
    </row>
    <row r="2535" spans="1:3" x14ac:dyDescent="0.25">
      <c r="A2535" s="16" t="s">
        <v>10</v>
      </c>
      <c r="B2535" s="17">
        <v>13</v>
      </c>
      <c r="C2535" s="16" t="s">
        <v>2599</v>
      </c>
    </row>
    <row r="2536" spans="1:3" x14ac:dyDescent="0.25">
      <c r="A2536" s="16" t="s">
        <v>10</v>
      </c>
      <c r="B2536" s="17">
        <v>14</v>
      </c>
      <c r="C2536" s="16" t="s">
        <v>201</v>
      </c>
    </row>
    <row r="2537" spans="1:3" x14ac:dyDescent="0.25">
      <c r="A2537" s="16" t="s">
        <v>10</v>
      </c>
      <c r="B2537" s="17">
        <v>15</v>
      </c>
      <c r="C2537" s="16" t="s">
        <v>2600</v>
      </c>
    </row>
    <row r="2538" spans="1:3" x14ac:dyDescent="0.25">
      <c r="A2538" s="16" t="s">
        <v>10</v>
      </c>
      <c r="B2538" s="17">
        <v>20</v>
      </c>
      <c r="C2538" s="16" t="s">
        <v>2601</v>
      </c>
    </row>
    <row r="2539" spans="1:3" x14ac:dyDescent="0.25">
      <c r="A2539" s="16" t="s">
        <v>10</v>
      </c>
      <c r="B2539" s="17">
        <v>30</v>
      </c>
      <c r="C2539" s="16" t="s">
        <v>2602</v>
      </c>
    </row>
    <row r="2540" spans="1:3" x14ac:dyDescent="0.25">
      <c r="A2540" s="16" t="s">
        <v>10</v>
      </c>
      <c r="B2540" s="17">
        <v>50</v>
      </c>
      <c r="C2540" s="16" t="s">
        <v>2603</v>
      </c>
    </row>
    <row r="2541" spans="1:3" x14ac:dyDescent="0.25">
      <c r="A2541" s="16" t="s">
        <v>10</v>
      </c>
      <c r="B2541" s="17">
        <v>60</v>
      </c>
      <c r="C2541" s="16" t="s">
        <v>2604</v>
      </c>
    </row>
    <row r="2542" spans="1:3" x14ac:dyDescent="0.25">
      <c r="A2542" s="16" t="s">
        <v>10</v>
      </c>
      <c r="B2542" s="17">
        <v>90</v>
      </c>
      <c r="C2542" s="16" t="s">
        <v>2605</v>
      </c>
    </row>
    <row r="2543" spans="1:3" x14ac:dyDescent="0.25">
      <c r="A2543" s="16" t="s">
        <v>22</v>
      </c>
      <c r="B2543" s="17">
        <v>33</v>
      </c>
      <c r="C2543" s="16" t="s">
        <v>2606</v>
      </c>
    </row>
    <row r="2544" spans="1:3" x14ac:dyDescent="0.25">
      <c r="A2544" s="16" t="s">
        <v>22</v>
      </c>
      <c r="B2544" s="17">
        <v>35</v>
      </c>
      <c r="C2544" s="16" t="s">
        <v>2607</v>
      </c>
    </row>
    <row r="2545" spans="1:3" x14ac:dyDescent="0.25">
      <c r="A2545" s="16" t="s">
        <v>22</v>
      </c>
      <c r="B2545" s="17">
        <v>51</v>
      </c>
      <c r="C2545" s="16" t="s">
        <v>2608</v>
      </c>
    </row>
    <row r="2546" spans="1:3" x14ac:dyDescent="0.25">
      <c r="A2546" s="16" t="s">
        <v>22</v>
      </c>
      <c r="B2546" s="17">
        <v>52</v>
      </c>
      <c r="C2546" s="16" t="s">
        <v>2609</v>
      </c>
    </row>
    <row r="2547" spans="1:3" x14ac:dyDescent="0.25">
      <c r="A2547" s="16" t="s">
        <v>22</v>
      </c>
      <c r="B2547" s="17">
        <v>53</v>
      </c>
      <c r="C2547" s="16" t="s">
        <v>2610</v>
      </c>
    </row>
    <row r="2548" spans="1:3" x14ac:dyDescent="0.25">
      <c r="A2548" s="16" t="s">
        <v>22</v>
      </c>
      <c r="B2548" s="17">
        <v>54</v>
      </c>
      <c r="C2548" s="16" t="s">
        <v>2611</v>
      </c>
    </row>
    <row r="2549" spans="1:3" x14ac:dyDescent="0.25">
      <c r="A2549" s="16" t="s">
        <v>22</v>
      </c>
      <c r="B2549" s="17">
        <v>55</v>
      </c>
      <c r="C2549" s="16" t="s">
        <v>2612</v>
      </c>
    </row>
    <row r="2550" spans="1:3" x14ac:dyDescent="0.25">
      <c r="A2550" s="16" t="s">
        <v>22</v>
      </c>
      <c r="B2550" s="17">
        <v>56</v>
      </c>
      <c r="C2550" s="16" t="s">
        <v>2613</v>
      </c>
    </row>
    <row r="2551" spans="1:3" x14ac:dyDescent="0.25">
      <c r="A2551" s="16" t="s">
        <v>22</v>
      </c>
      <c r="B2551" s="17">
        <v>57</v>
      </c>
      <c r="C2551" s="16" t="s">
        <v>2614</v>
      </c>
    </row>
    <row r="2552" spans="1:3" x14ac:dyDescent="0.25">
      <c r="A2552" s="16" t="s">
        <v>22</v>
      </c>
      <c r="B2552" s="17">
        <v>58</v>
      </c>
      <c r="C2552" s="16" t="s">
        <v>2615</v>
      </c>
    </row>
    <row r="2553" spans="1:3" x14ac:dyDescent="0.25">
      <c r="A2553" s="16" t="s">
        <v>22</v>
      </c>
      <c r="B2553" s="17">
        <v>59</v>
      </c>
      <c r="C2553" s="16" t="s">
        <v>2616</v>
      </c>
    </row>
    <row r="2554" spans="1:3" x14ac:dyDescent="0.25">
      <c r="A2554" s="16" t="s">
        <v>22</v>
      </c>
      <c r="B2554" s="17">
        <v>61</v>
      </c>
      <c r="C2554" s="16" t="s">
        <v>2617</v>
      </c>
    </row>
    <row r="2555" spans="1:3" x14ac:dyDescent="0.25">
      <c r="A2555" s="16" t="s">
        <v>22</v>
      </c>
      <c r="B2555" s="17">
        <v>62</v>
      </c>
      <c r="C2555" s="16" t="s">
        <v>2618</v>
      </c>
    </row>
    <row r="2556" spans="1:3" x14ac:dyDescent="0.25">
      <c r="A2556" s="16" t="s">
        <v>22</v>
      </c>
      <c r="B2556" s="17">
        <v>63</v>
      </c>
      <c r="C2556" s="16" t="s">
        <v>2619</v>
      </c>
    </row>
    <row r="2557" spans="1:3" x14ac:dyDescent="0.25">
      <c r="A2557" s="16" t="s">
        <v>22</v>
      </c>
      <c r="B2557" s="17">
        <v>64</v>
      </c>
      <c r="C2557" s="16" t="s">
        <v>2620</v>
      </c>
    </row>
    <row r="2558" spans="1:3" x14ac:dyDescent="0.25">
      <c r="A2558" s="16" t="s">
        <v>22</v>
      </c>
      <c r="B2558" s="17">
        <v>65</v>
      </c>
      <c r="C2558" s="16" t="s">
        <v>2621</v>
      </c>
    </row>
    <row r="2559" spans="1:3" x14ac:dyDescent="0.25">
      <c r="A2559" s="16" t="s">
        <v>22</v>
      </c>
      <c r="B2559" s="17">
        <v>66</v>
      </c>
      <c r="C2559" s="16" t="s">
        <v>2622</v>
      </c>
    </row>
    <row r="2560" spans="1:3" x14ac:dyDescent="0.25">
      <c r="A2560" s="16" t="s">
        <v>22</v>
      </c>
      <c r="B2560" s="17">
        <v>67</v>
      </c>
      <c r="C2560" s="16" t="s">
        <v>2623</v>
      </c>
    </row>
    <row r="2561" spans="1:3" x14ac:dyDescent="0.25">
      <c r="A2561" s="16" t="s">
        <v>22</v>
      </c>
      <c r="B2561" s="17">
        <v>68</v>
      </c>
      <c r="C2561" s="16" t="s">
        <v>2624</v>
      </c>
    </row>
    <row r="2562" spans="1:3" x14ac:dyDescent="0.25">
      <c r="A2562" s="16" t="s">
        <v>22</v>
      </c>
      <c r="B2562" s="17">
        <v>69</v>
      </c>
      <c r="C2562" s="16" t="s">
        <v>2625</v>
      </c>
    </row>
    <row r="2563" spans="1:3" x14ac:dyDescent="0.25">
      <c r="A2563" s="16" t="s">
        <v>22</v>
      </c>
      <c r="B2563" s="17">
        <v>81</v>
      </c>
      <c r="C2563" s="16" t="s">
        <v>2626</v>
      </c>
    </row>
    <row r="2564" spans="1:3" x14ac:dyDescent="0.25">
      <c r="A2564" s="16" t="s">
        <v>22</v>
      </c>
      <c r="B2564" s="17">
        <v>82</v>
      </c>
      <c r="C2564" s="16" t="s">
        <v>2627</v>
      </c>
    </row>
    <row r="2565" spans="1:3" x14ac:dyDescent="0.25">
      <c r="A2565" s="16" t="s">
        <v>22</v>
      </c>
      <c r="B2565" s="17">
        <v>83</v>
      </c>
      <c r="C2565" s="16" t="s">
        <v>2628</v>
      </c>
    </row>
    <row r="2566" spans="1:3" x14ac:dyDescent="0.25">
      <c r="A2566" s="16" t="s">
        <v>22</v>
      </c>
      <c r="B2566" s="17">
        <v>84</v>
      </c>
      <c r="C2566" s="16" t="s">
        <v>2629</v>
      </c>
    </row>
    <row r="2567" spans="1:3" x14ac:dyDescent="0.25">
      <c r="A2567" s="16" t="s">
        <v>22</v>
      </c>
      <c r="B2567" s="17">
        <v>85</v>
      </c>
      <c r="C2567" s="16" t="s">
        <v>2630</v>
      </c>
    </row>
    <row r="2568" spans="1:3" x14ac:dyDescent="0.25">
      <c r="A2568" s="16" t="s">
        <v>22</v>
      </c>
      <c r="B2568" s="17">
        <v>86</v>
      </c>
      <c r="C2568" s="16" t="s">
        <v>2631</v>
      </c>
    </row>
    <row r="2569" spans="1:3" x14ac:dyDescent="0.25">
      <c r="A2569" s="16" t="s">
        <v>22</v>
      </c>
      <c r="B2569" s="17">
        <v>87</v>
      </c>
      <c r="C2569" s="16" t="s">
        <v>2632</v>
      </c>
    </row>
    <row r="2570" spans="1:3" x14ac:dyDescent="0.25">
      <c r="A2570" s="16" t="s">
        <v>22</v>
      </c>
      <c r="B2570" s="17">
        <v>88</v>
      </c>
      <c r="C2570" s="16" t="s">
        <v>2633</v>
      </c>
    </row>
    <row r="2571" spans="1:3" x14ac:dyDescent="0.25">
      <c r="A2571" s="16" t="s">
        <v>22</v>
      </c>
      <c r="B2571" s="17">
        <v>94</v>
      </c>
      <c r="C2571" s="16" t="s">
        <v>2634</v>
      </c>
    </row>
    <row r="2572" spans="1:3" x14ac:dyDescent="0.25">
      <c r="A2572" s="16" t="s">
        <v>22</v>
      </c>
      <c r="B2572" s="17">
        <v>98</v>
      </c>
      <c r="C2572" s="16" t="s">
        <v>2635</v>
      </c>
    </row>
    <row r="2573" spans="1:3" x14ac:dyDescent="0.25">
      <c r="A2573" s="16" t="s">
        <v>22</v>
      </c>
      <c r="B2573" s="17">
        <v>99</v>
      </c>
      <c r="C2573" s="16" t="s">
        <v>2636</v>
      </c>
    </row>
    <row r="2574" spans="1:3" x14ac:dyDescent="0.25">
      <c r="A2574" s="17" t="s">
        <v>2637</v>
      </c>
      <c r="B2574" s="17">
        <v>1</v>
      </c>
      <c r="C2574" s="16" t="s">
        <v>3064</v>
      </c>
    </row>
    <row r="2575" spans="1:3" x14ac:dyDescent="0.25">
      <c r="A2575" s="17" t="s">
        <v>2637</v>
      </c>
      <c r="B2575" s="17">
        <v>2</v>
      </c>
      <c r="C2575" s="16" t="s">
        <v>3065</v>
      </c>
    </row>
    <row r="2576" spans="1:3" x14ac:dyDescent="0.25">
      <c r="A2576" s="17" t="s">
        <v>2637</v>
      </c>
      <c r="B2576" s="17">
        <v>3</v>
      </c>
      <c r="C2576" s="16" t="s">
        <v>3066</v>
      </c>
    </row>
    <row r="2577" spans="1:3" x14ac:dyDescent="0.25">
      <c r="A2577" s="17" t="s">
        <v>19</v>
      </c>
      <c r="B2577" s="17">
        <v>10</v>
      </c>
      <c r="C2577" s="16" t="s">
        <v>3067</v>
      </c>
    </row>
    <row r="2578" spans="1:3" x14ac:dyDescent="0.25">
      <c r="A2578" s="17" t="s">
        <v>19</v>
      </c>
      <c r="B2578" s="17">
        <v>11</v>
      </c>
      <c r="C2578" s="16" t="s">
        <v>1235</v>
      </c>
    </row>
    <row r="2579" spans="1:3" x14ac:dyDescent="0.25">
      <c r="A2579" s="17" t="s">
        <v>19</v>
      </c>
      <c r="B2579" s="17">
        <v>12</v>
      </c>
      <c r="C2579" s="16" t="s">
        <v>2638</v>
      </c>
    </row>
    <row r="2580" spans="1:3" x14ac:dyDescent="0.25">
      <c r="A2580" s="17" t="s">
        <v>19</v>
      </c>
      <c r="B2580" s="17">
        <v>13</v>
      </c>
      <c r="C2580" s="16" t="s">
        <v>2639</v>
      </c>
    </row>
    <row r="2581" spans="1:3" x14ac:dyDescent="0.25">
      <c r="A2581" s="17" t="s">
        <v>19</v>
      </c>
      <c r="B2581" s="17">
        <v>14</v>
      </c>
      <c r="C2581" s="16" t="s">
        <v>2640</v>
      </c>
    </row>
    <row r="2582" spans="1:3" x14ac:dyDescent="0.25">
      <c r="A2582" s="17" t="s">
        <v>19</v>
      </c>
      <c r="B2582" s="17">
        <v>20</v>
      </c>
      <c r="C2582" s="16" t="s">
        <v>2641</v>
      </c>
    </row>
    <row r="2583" spans="1:3" x14ac:dyDescent="0.25">
      <c r="A2583" s="17" t="s">
        <v>19</v>
      </c>
      <c r="B2583" s="17">
        <v>21</v>
      </c>
      <c r="C2583" s="16" t="s">
        <v>2642</v>
      </c>
    </row>
    <row r="2584" spans="1:3" x14ac:dyDescent="0.25">
      <c r="A2584" s="17" t="s">
        <v>19</v>
      </c>
      <c r="B2584" s="17">
        <v>22</v>
      </c>
      <c r="C2584" s="16" t="s">
        <v>2643</v>
      </c>
    </row>
    <row r="2585" spans="1:3" x14ac:dyDescent="0.25">
      <c r="A2585" s="17" t="s">
        <v>19</v>
      </c>
      <c r="B2585" s="17">
        <v>23</v>
      </c>
      <c r="C2585" s="16" t="s">
        <v>2644</v>
      </c>
    </row>
    <row r="2586" spans="1:3" x14ac:dyDescent="0.25">
      <c r="A2586" s="17" t="s">
        <v>19</v>
      </c>
      <c r="B2586" s="17">
        <v>24</v>
      </c>
      <c r="C2586" s="16" t="s">
        <v>2645</v>
      </c>
    </row>
    <row r="2587" spans="1:3" x14ac:dyDescent="0.25">
      <c r="A2587" s="17" t="s">
        <v>19</v>
      </c>
      <c r="B2587" s="17">
        <v>25</v>
      </c>
      <c r="C2587" s="16" t="s">
        <v>2646</v>
      </c>
    </row>
    <row r="2588" spans="1:3" x14ac:dyDescent="0.25">
      <c r="A2588" s="17" t="s">
        <v>19</v>
      </c>
      <c r="B2588" s="17">
        <v>26</v>
      </c>
      <c r="C2588" s="16" t="s">
        <v>2647</v>
      </c>
    </row>
    <row r="2589" spans="1:3" x14ac:dyDescent="0.25">
      <c r="A2589" s="17" t="s">
        <v>19</v>
      </c>
      <c r="B2589" s="17">
        <v>30</v>
      </c>
      <c r="C2589" s="16" t="s">
        <v>2648</v>
      </c>
    </row>
    <row r="2590" spans="1:3" x14ac:dyDescent="0.25">
      <c r="A2590" s="17" t="s">
        <v>19</v>
      </c>
      <c r="B2590" s="17">
        <v>31</v>
      </c>
      <c r="C2590" s="16" t="s">
        <v>2649</v>
      </c>
    </row>
    <row r="2591" spans="1:3" x14ac:dyDescent="0.25">
      <c r="A2591" s="17" t="s">
        <v>19</v>
      </c>
      <c r="B2591" s="17">
        <v>32</v>
      </c>
      <c r="C2591" s="16" t="s">
        <v>2650</v>
      </c>
    </row>
    <row r="2592" spans="1:3" x14ac:dyDescent="0.25">
      <c r="A2592" s="17" t="s">
        <v>19</v>
      </c>
      <c r="B2592" s="17">
        <v>33</v>
      </c>
      <c r="C2592" s="16" t="s">
        <v>2606</v>
      </c>
    </row>
    <row r="2593" spans="1:3" x14ac:dyDescent="0.25">
      <c r="A2593" s="17" t="s">
        <v>19</v>
      </c>
      <c r="B2593" s="17">
        <v>34</v>
      </c>
      <c r="C2593" s="16" t="s">
        <v>2651</v>
      </c>
    </row>
    <row r="2594" spans="1:3" x14ac:dyDescent="0.25">
      <c r="A2594" s="17" t="s">
        <v>19</v>
      </c>
      <c r="B2594" s="17">
        <v>40</v>
      </c>
      <c r="C2594" s="16" t="s">
        <v>2652</v>
      </c>
    </row>
    <row r="2595" spans="1:3" x14ac:dyDescent="0.25">
      <c r="A2595" s="17" t="s">
        <v>19</v>
      </c>
      <c r="B2595" s="17">
        <v>50</v>
      </c>
      <c r="C2595" s="16" t="s">
        <v>2653</v>
      </c>
    </row>
    <row r="2596" spans="1:3" x14ac:dyDescent="0.25">
      <c r="A2596" s="17" t="s">
        <v>19</v>
      </c>
      <c r="B2596" s="17">
        <v>51</v>
      </c>
      <c r="C2596" s="16" t="s">
        <v>2608</v>
      </c>
    </row>
    <row r="2597" spans="1:3" x14ac:dyDescent="0.25">
      <c r="A2597" s="17" t="s">
        <v>19</v>
      </c>
      <c r="B2597" s="17">
        <v>52</v>
      </c>
      <c r="C2597" s="16" t="s">
        <v>2609</v>
      </c>
    </row>
    <row r="2598" spans="1:3" x14ac:dyDescent="0.25">
      <c r="A2598" s="17" t="s">
        <v>19</v>
      </c>
      <c r="B2598" s="17">
        <v>60</v>
      </c>
      <c r="C2598" s="16" t="s">
        <v>2654</v>
      </c>
    </row>
    <row r="2599" spans="1:3" x14ac:dyDescent="0.25">
      <c r="A2599" s="17" t="s">
        <v>19</v>
      </c>
      <c r="B2599" s="17">
        <v>61</v>
      </c>
      <c r="C2599" s="16" t="s">
        <v>2617</v>
      </c>
    </row>
    <row r="2600" spans="1:3" x14ac:dyDescent="0.25">
      <c r="A2600" s="17" t="s">
        <v>19</v>
      </c>
      <c r="B2600" s="17">
        <v>62</v>
      </c>
      <c r="C2600" s="16" t="s">
        <v>2618</v>
      </c>
    </row>
    <row r="2601" spans="1:3" x14ac:dyDescent="0.25">
      <c r="A2601" s="17" t="s">
        <v>19</v>
      </c>
      <c r="B2601" s="17">
        <v>63</v>
      </c>
      <c r="C2601" s="16" t="s">
        <v>2619</v>
      </c>
    </row>
    <row r="2602" spans="1:3" x14ac:dyDescent="0.25">
      <c r="A2602" s="17" t="s">
        <v>19</v>
      </c>
      <c r="B2602" s="17">
        <v>64</v>
      </c>
      <c r="C2602" s="16" t="s">
        <v>2620</v>
      </c>
    </row>
    <row r="2603" spans="1:3" x14ac:dyDescent="0.25">
      <c r="A2603" s="17" t="s">
        <v>19</v>
      </c>
      <c r="B2603" s="17">
        <v>65</v>
      </c>
      <c r="C2603" s="16" t="s">
        <v>2621</v>
      </c>
    </row>
    <row r="2604" spans="1:3" x14ac:dyDescent="0.25">
      <c r="A2604" s="17" t="s">
        <v>19</v>
      </c>
      <c r="B2604" s="17">
        <v>66</v>
      </c>
      <c r="C2604" s="16" t="s">
        <v>2622</v>
      </c>
    </row>
    <row r="2605" spans="1:3" x14ac:dyDescent="0.25">
      <c r="A2605" s="17" t="s">
        <v>19</v>
      </c>
      <c r="B2605" s="17">
        <v>67</v>
      </c>
      <c r="C2605" s="16" t="s">
        <v>2655</v>
      </c>
    </row>
    <row r="2606" spans="1:3" x14ac:dyDescent="0.25">
      <c r="A2606" s="17" t="s">
        <v>19</v>
      </c>
      <c r="B2606" s="17">
        <v>68</v>
      </c>
      <c r="C2606" s="16" t="s">
        <v>2624</v>
      </c>
    </row>
    <row r="2607" spans="1:3" x14ac:dyDescent="0.25">
      <c r="A2607" s="17" t="s">
        <v>19</v>
      </c>
      <c r="B2607" s="17">
        <v>70</v>
      </c>
      <c r="C2607" s="16" t="s">
        <v>2656</v>
      </c>
    </row>
    <row r="2608" spans="1:3" x14ac:dyDescent="0.25">
      <c r="A2608" s="17" t="s">
        <v>19</v>
      </c>
      <c r="B2608" s="17">
        <v>71</v>
      </c>
      <c r="C2608" s="16" t="s">
        <v>2657</v>
      </c>
    </row>
    <row r="2609" spans="1:3" x14ac:dyDescent="0.25">
      <c r="A2609" s="17" t="s">
        <v>19</v>
      </c>
      <c r="B2609" s="17">
        <v>72</v>
      </c>
      <c r="C2609" s="16" t="s">
        <v>2658</v>
      </c>
    </row>
    <row r="2610" spans="1:3" x14ac:dyDescent="0.25">
      <c r="A2610" s="17" t="s">
        <v>19</v>
      </c>
      <c r="B2610" s="17">
        <v>80</v>
      </c>
      <c r="C2610" s="16" t="s">
        <v>2659</v>
      </c>
    </row>
    <row r="2611" spans="1:3" x14ac:dyDescent="0.25">
      <c r="A2611" s="17" t="s">
        <v>19</v>
      </c>
      <c r="B2611" s="17">
        <v>81</v>
      </c>
      <c r="C2611" s="16" t="s">
        <v>2626</v>
      </c>
    </row>
    <row r="2612" spans="1:3" x14ac:dyDescent="0.25">
      <c r="A2612" s="17" t="s">
        <v>19</v>
      </c>
      <c r="B2612" s="17">
        <v>82</v>
      </c>
      <c r="C2612" s="16" t="s">
        <v>2627</v>
      </c>
    </row>
    <row r="2613" spans="1:3" x14ac:dyDescent="0.25">
      <c r="A2613" s="17" t="s">
        <v>19</v>
      </c>
      <c r="B2613" s="17">
        <v>90</v>
      </c>
      <c r="C2613" s="16" t="s">
        <v>2660</v>
      </c>
    </row>
    <row r="2614" spans="1:3" x14ac:dyDescent="0.25">
      <c r="A2614" s="17" t="s">
        <v>19</v>
      </c>
      <c r="B2614" s="17">
        <v>91</v>
      </c>
      <c r="C2614" s="16" t="s">
        <v>1366</v>
      </c>
    </row>
    <row r="2615" spans="1:3" x14ac:dyDescent="0.25">
      <c r="A2615" s="17" t="s">
        <v>19</v>
      </c>
      <c r="B2615" s="17">
        <v>92</v>
      </c>
      <c r="C2615" s="16" t="s">
        <v>2661</v>
      </c>
    </row>
    <row r="2616" spans="1:3" x14ac:dyDescent="0.25">
      <c r="A2616" s="17" t="s">
        <v>19</v>
      </c>
      <c r="B2616" s="17">
        <v>93</v>
      </c>
      <c r="C2616" s="16" t="s">
        <v>2662</v>
      </c>
    </row>
    <row r="2617" spans="1:3" x14ac:dyDescent="0.25">
      <c r="A2617" s="17" t="s">
        <v>19</v>
      </c>
      <c r="B2617" s="17">
        <v>94</v>
      </c>
      <c r="C2617" s="16" t="s">
        <v>2634</v>
      </c>
    </row>
    <row r="2618" spans="1:3" x14ac:dyDescent="0.25">
      <c r="A2618" s="17" t="s">
        <v>19</v>
      </c>
      <c r="B2618" s="17">
        <v>95</v>
      </c>
      <c r="C2618" s="16" t="s">
        <v>2663</v>
      </c>
    </row>
    <row r="2619" spans="1:3" x14ac:dyDescent="0.25">
      <c r="A2619" s="17" t="s">
        <v>19</v>
      </c>
      <c r="B2619" s="17">
        <v>96</v>
      </c>
      <c r="C2619" s="16" t="s">
        <v>2664</v>
      </c>
    </row>
    <row r="2620" spans="1:3" x14ac:dyDescent="0.25">
      <c r="A2620" s="17" t="s">
        <v>19</v>
      </c>
      <c r="B2620" s="17">
        <v>98</v>
      </c>
      <c r="C2620" s="16" t="s">
        <v>2665</v>
      </c>
    </row>
    <row r="2621" spans="1:3" x14ac:dyDescent="0.25">
      <c r="A2621" s="16" t="s">
        <v>12</v>
      </c>
      <c r="B2621" s="17">
        <v>1</v>
      </c>
      <c r="C2621" s="16" t="s">
        <v>3074</v>
      </c>
    </row>
    <row r="2622" spans="1:3" x14ac:dyDescent="0.25">
      <c r="A2622" s="16" t="s">
        <v>12</v>
      </c>
      <c r="B2622" s="17">
        <v>2</v>
      </c>
      <c r="C2622" s="16" t="s">
        <v>3073</v>
      </c>
    </row>
    <row r="2623" spans="1:3" s="19" customFormat="1" x14ac:dyDescent="0.25">
      <c r="A2623" s="16" t="s">
        <v>12</v>
      </c>
      <c r="B2623" s="17">
        <v>3</v>
      </c>
      <c r="C2623" s="16" t="s">
        <v>3072</v>
      </c>
    </row>
    <row r="2624" spans="1:3" s="19" customFormat="1" x14ac:dyDescent="0.25">
      <c r="A2624" s="16" t="s">
        <v>12</v>
      </c>
      <c r="B2624" s="17">
        <v>4</v>
      </c>
      <c r="C2624" s="16" t="s">
        <v>3068</v>
      </c>
    </row>
    <row r="2625" spans="1:3" s="19" customFormat="1" x14ac:dyDescent="0.25">
      <c r="A2625" s="16" t="s">
        <v>12</v>
      </c>
      <c r="B2625" s="17">
        <v>5</v>
      </c>
      <c r="C2625" s="16" t="s">
        <v>3071</v>
      </c>
    </row>
    <row r="2626" spans="1:3" s="19" customFormat="1" x14ac:dyDescent="0.25">
      <c r="A2626" s="16" t="s">
        <v>12</v>
      </c>
      <c r="B2626" s="17">
        <v>6</v>
      </c>
      <c r="C2626" s="16" t="s">
        <v>3070</v>
      </c>
    </row>
    <row r="2627" spans="1:3" s="19" customFormat="1" x14ac:dyDescent="0.25">
      <c r="A2627" s="16" t="s">
        <v>12</v>
      </c>
      <c r="B2627" s="17">
        <v>7</v>
      </c>
      <c r="C2627" s="16" t="s">
        <v>3069</v>
      </c>
    </row>
    <row r="2628" spans="1:3" s="19" customFormat="1" x14ac:dyDescent="0.25">
      <c r="A2628" s="16" t="s">
        <v>12</v>
      </c>
      <c r="B2628" s="17">
        <v>8</v>
      </c>
      <c r="C2628" s="16" t="s">
        <v>2666</v>
      </c>
    </row>
    <row r="2629" spans="1:3" s="19" customFormat="1" x14ac:dyDescent="0.25">
      <c r="A2629" s="16" t="s">
        <v>13</v>
      </c>
      <c r="B2629" s="17">
        <v>1</v>
      </c>
      <c r="C2629" s="16" t="s">
        <v>2671</v>
      </c>
    </row>
    <row r="2630" spans="1:3" s="19" customFormat="1" x14ac:dyDescent="0.25">
      <c r="A2630" s="16" t="s">
        <v>13</v>
      </c>
      <c r="B2630" s="17">
        <v>2</v>
      </c>
      <c r="C2630" s="16" t="s">
        <v>2672</v>
      </c>
    </row>
    <row r="2631" spans="1:3" x14ac:dyDescent="0.25">
      <c r="A2631" s="16" t="s">
        <v>13</v>
      </c>
      <c r="B2631" s="17">
        <v>3</v>
      </c>
      <c r="C2631" s="16" t="s">
        <v>2673</v>
      </c>
    </row>
    <row r="2632" spans="1:3" x14ac:dyDescent="0.25">
      <c r="A2632" s="16" t="s">
        <v>14</v>
      </c>
      <c r="B2632" s="17">
        <v>11</v>
      </c>
      <c r="C2632" s="16" t="s">
        <v>2674</v>
      </c>
    </row>
    <row r="2633" spans="1:3" x14ac:dyDescent="0.25">
      <c r="A2633" s="16" t="s">
        <v>14</v>
      </c>
      <c r="B2633" s="17">
        <v>12</v>
      </c>
      <c r="C2633" s="16" t="s">
        <v>2675</v>
      </c>
    </row>
    <row r="2634" spans="1:3" x14ac:dyDescent="0.25">
      <c r="A2634" s="16" t="s">
        <v>14</v>
      </c>
      <c r="B2634" s="17">
        <v>13</v>
      </c>
      <c r="C2634" s="16" t="s">
        <v>2676</v>
      </c>
    </row>
    <row r="2635" spans="1:3" x14ac:dyDescent="0.25">
      <c r="A2635" s="16" t="s">
        <v>14</v>
      </c>
      <c r="B2635" s="17">
        <v>14</v>
      </c>
      <c r="C2635" s="16" t="s">
        <v>2677</v>
      </c>
    </row>
    <row r="2636" spans="1:3" x14ac:dyDescent="0.25">
      <c r="A2636" s="16" t="s">
        <v>14</v>
      </c>
      <c r="B2636" s="17">
        <v>21</v>
      </c>
      <c r="C2636" s="16" t="s">
        <v>2678</v>
      </c>
    </row>
    <row r="2637" spans="1:3" x14ac:dyDescent="0.25">
      <c r="A2637" s="16" t="s">
        <v>14</v>
      </c>
      <c r="B2637" s="17">
        <v>22</v>
      </c>
      <c r="C2637" s="16" t="s">
        <v>2679</v>
      </c>
    </row>
    <row r="2638" spans="1:3" x14ac:dyDescent="0.25">
      <c r="A2638" s="16" t="s">
        <v>14</v>
      </c>
      <c r="B2638" s="17">
        <v>23</v>
      </c>
      <c r="C2638" s="16" t="s">
        <v>2680</v>
      </c>
    </row>
    <row r="2639" spans="1:3" x14ac:dyDescent="0.25">
      <c r="A2639" s="16" t="s">
        <v>14</v>
      </c>
      <c r="B2639" s="17">
        <v>24</v>
      </c>
      <c r="C2639" s="16" t="s">
        <v>2681</v>
      </c>
    </row>
    <row r="2640" spans="1:3" x14ac:dyDescent="0.25">
      <c r="A2640" s="16" t="s">
        <v>14</v>
      </c>
      <c r="B2640" s="17">
        <v>25</v>
      </c>
      <c r="C2640" s="16" t="s">
        <v>2682</v>
      </c>
    </row>
    <row r="2641" spans="1:3" x14ac:dyDescent="0.25">
      <c r="A2641" s="16" t="s">
        <v>14</v>
      </c>
      <c r="B2641" s="17">
        <v>26</v>
      </c>
      <c r="C2641" s="16" t="s">
        <v>2683</v>
      </c>
    </row>
    <row r="2642" spans="1:3" x14ac:dyDescent="0.25">
      <c r="A2642" s="16" t="s">
        <v>14</v>
      </c>
      <c r="B2642" s="17">
        <v>27</v>
      </c>
      <c r="C2642" s="16" t="s">
        <v>2684</v>
      </c>
    </row>
    <row r="2643" spans="1:3" x14ac:dyDescent="0.25">
      <c r="A2643" s="16" t="s">
        <v>14</v>
      </c>
      <c r="B2643" s="17">
        <v>31</v>
      </c>
      <c r="C2643" s="16" t="s">
        <v>2685</v>
      </c>
    </row>
    <row r="2644" spans="1:3" x14ac:dyDescent="0.25">
      <c r="A2644" s="16" t="s">
        <v>14</v>
      </c>
      <c r="B2644" s="17">
        <v>32</v>
      </c>
      <c r="C2644" s="16" t="s">
        <v>2686</v>
      </c>
    </row>
    <row r="2645" spans="1:3" x14ac:dyDescent="0.25">
      <c r="A2645" s="16" t="s">
        <v>14</v>
      </c>
      <c r="B2645" s="17">
        <v>33</v>
      </c>
      <c r="C2645" s="16" t="s">
        <v>2687</v>
      </c>
    </row>
    <row r="2646" spans="1:3" x14ac:dyDescent="0.25">
      <c r="A2646" s="16" t="s">
        <v>14</v>
      </c>
      <c r="B2646" s="17">
        <v>34</v>
      </c>
      <c r="C2646" s="16" t="s">
        <v>2688</v>
      </c>
    </row>
    <row r="2647" spans="1:3" x14ac:dyDescent="0.25">
      <c r="A2647" s="16" t="s">
        <v>15</v>
      </c>
      <c r="B2647" s="17">
        <v>0</v>
      </c>
      <c r="C2647" s="16" t="s">
        <v>3076</v>
      </c>
    </row>
    <row r="2648" spans="1:3" x14ac:dyDescent="0.25">
      <c r="A2648" s="16" t="s">
        <v>15</v>
      </c>
      <c r="B2648" s="17">
        <v>1</v>
      </c>
      <c r="C2648" s="16" t="s">
        <v>2689</v>
      </c>
    </row>
    <row r="2649" spans="1:3" x14ac:dyDescent="0.25">
      <c r="A2649" s="16" t="s">
        <v>15</v>
      </c>
      <c r="B2649" s="17">
        <v>2</v>
      </c>
      <c r="C2649" s="16" t="s">
        <v>2690</v>
      </c>
    </row>
    <row r="2650" spans="1:3" x14ac:dyDescent="0.25">
      <c r="A2650" s="16" t="s">
        <v>15</v>
      </c>
      <c r="B2650" s="17">
        <v>3</v>
      </c>
      <c r="C2650" s="16" t="s">
        <v>2691</v>
      </c>
    </row>
    <row r="2651" spans="1:3" x14ac:dyDescent="0.25">
      <c r="A2651" s="16" t="s">
        <v>15</v>
      </c>
      <c r="B2651" s="17">
        <v>4</v>
      </c>
      <c r="C2651" s="16" t="s">
        <v>2692</v>
      </c>
    </row>
    <row r="2652" spans="1:3" x14ac:dyDescent="0.25">
      <c r="A2652" s="16" t="s">
        <v>15</v>
      </c>
      <c r="B2652" s="17">
        <v>5</v>
      </c>
      <c r="C2652" s="16" t="s">
        <v>2693</v>
      </c>
    </row>
    <row r="2653" spans="1:3" x14ac:dyDescent="0.25">
      <c r="A2653" s="16" t="s">
        <v>15</v>
      </c>
      <c r="B2653" s="17">
        <v>6</v>
      </c>
      <c r="C2653" s="16" t="s">
        <v>2694</v>
      </c>
    </row>
    <row r="2654" spans="1:3" x14ac:dyDescent="0.25">
      <c r="A2654" s="16" t="s">
        <v>2695</v>
      </c>
      <c r="B2654" s="17">
        <v>10</v>
      </c>
      <c r="C2654" s="16" t="s">
        <v>2696</v>
      </c>
    </row>
    <row r="2655" spans="1:3" x14ac:dyDescent="0.25">
      <c r="A2655" s="16" t="s">
        <v>2695</v>
      </c>
      <c r="B2655" s="17">
        <v>11</v>
      </c>
      <c r="C2655" s="16" t="s">
        <v>2697</v>
      </c>
    </row>
    <row r="2656" spans="1:3" x14ac:dyDescent="0.25">
      <c r="A2656" s="16" t="s">
        <v>2695</v>
      </c>
      <c r="B2656" s="17">
        <v>12</v>
      </c>
      <c r="C2656" s="16" t="s">
        <v>2698</v>
      </c>
    </row>
    <row r="2657" spans="1:3" x14ac:dyDescent="0.25">
      <c r="A2657" s="16" t="s">
        <v>2695</v>
      </c>
      <c r="B2657" s="17">
        <v>13</v>
      </c>
      <c r="C2657" s="16" t="s">
        <v>2699</v>
      </c>
    </row>
    <row r="2658" spans="1:3" x14ac:dyDescent="0.25">
      <c r="A2658" s="16" t="s">
        <v>2695</v>
      </c>
      <c r="B2658" s="17">
        <v>14</v>
      </c>
      <c r="C2658" s="16" t="s">
        <v>2700</v>
      </c>
    </row>
    <row r="2659" spans="1:3" x14ac:dyDescent="0.25">
      <c r="A2659" s="16" t="s">
        <v>2695</v>
      </c>
      <c r="B2659" s="17">
        <v>15</v>
      </c>
      <c r="C2659" s="16" t="s">
        <v>2701</v>
      </c>
    </row>
    <row r="2660" spans="1:3" x14ac:dyDescent="0.25">
      <c r="A2660" s="16" t="s">
        <v>2695</v>
      </c>
      <c r="B2660" s="17">
        <v>20</v>
      </c>
      <c r="C2660" s="16" t="s">
        <v>2702</v>
      </c>
    </row>
    <row r="2661" spans="1:3" x14ac:dyDescent="0.25">
      <c r="A2661" s="16" t="s">
        <v>2695</v>
      </c>
      <c r="B2661" s="17">
        <v>21</v>
      </c>
      <c r="C2661" s="16" t="s">
        <v>2703</v>
      </c>
    </row>
    <row r="2662" spans="1:3" x14ac:dyDescent="0.25">
      <c r="A2662" s="16" t="s">
        <v>2695</v>
      </c>
      <c r="B2662" s="17">
        <v>22</v>
      </c>
      <c r="C2662" s="16" t="s">
        <v>2704</v>
      </c>
    </row>
    <row r="2663" spans="1:3" x14ac:dyDescent="0.25">
      <c r="A2663" s="16" t="s">
        <v>2695</v>
      </c>
      <c r="B2663" s="17">
        <v>23</v>
      </c>
      <c r="C2663" s="16" t="s">
        <v>2705</v>
      </c>
    </row>
    <row r="2664" spans="1:3" s="28" customFormat="1" x14ac:dyDescent="0.25">
      <c r="A2664" s="16" t="s">
        <v>2695</v>
      </c>
      <c r="B2664" s="17">
        <v>24</v>
      </c>
      <c r="C2664" s="16" t="s">
        <v>2706</v>
      </c>
    </row>
    <row r="2665" spans="1:3" s="28" customFormat="1" x14ac:dyDescent="0.25">
      <c r="A2665" s="16" t="s">
        <v>2695</v>
      </c>
      <c r="B2665" s="17">
        <v>25</v>
      </c>
      <c r="C2665" s="16" t="s">
        <v>2707</v>
      </c>
    </row>
    <row r="2666" spans="1:3" s="28" customFormat="1" x14ac:dyDescent="0.25">
      <c r="A2666" s="16" t="s">
        <v>2695</v>
      </c>
      <c r="B2666" s="17">
        <v>26</v>
      </c>
      <c r="C2666" s="16" t="s">
        <v>2708</v>
      </c>
    </row>
    <row r="2667" spans="1:3" s="28" customFormat="1" x14ac:dyDescent="0.25">
      <c r="A2667" s="16" t="s">
        <v>2695</v>
      </c>
      <c r="B2667" s="17">
        <v>30</v>
      </c>
      <c r="C2667" s="16" t="s">
        <v>2709</v>
      </c>
    </row>
    <row r="2668" spans="1:3" s="28" customFormat="1" x14ac:dyDescent="0.25">
      <c r="A2668" s="16" t="s">
        <v>2695</v>
      </c>
      <c r="B2668" s="17">
        <v>41</v>
      </c>
      <c r="C2668" s="16" t="s">
        <v>2710</v>
      </c>
    </row>
    <row r="2669" spans="1:3" x14ac:dyDescent="0.25">
      <c r="A2669" s="16" t="s">
        <v>2695</v>
      </c>
      <c r="B2669" s="17">
        <v>42</v>
      </c>
      <c r="C2669" s="16" t="s">
        <v>2711</v>
      </c>
    </row>
    <row r="2670" spans="1:3" x14ac:dyDescent="0.25">
      <c r="A2670" s="16" t="s">
        <v>21</v>
      </c>
      <c r="B2670" s="17">
        <v>1</v>
      </c>
      <c r="C2670" s="16" t="s">
        <v>2667</v>
      </c>
    </row>
    <row r="2671" spans="1:3" x14ac:dyDescent="0.25">
      <c r="A2671" s="16" t="s">
        <v>21</v>
      </c>
      <c r="B2671" s="17">
        <v>2</v>
      </c>
      <c r="C2671" s="16" t="s">
        <v>2668</v>
      </c>
    </row>
    <row r="2672" spans="1:3" x14ac:dyDescent="0.25">
      <c r="A2672" s="16" t="s">
        <v>21</v>
      </c>
      <c r="B2672" s="17">
        <v>3</v>
      </c>
      <c r="C2672" s="16" t="s">
        <v>2669</v>
      </c>
    </row>
    <row r="2673" spans="1:3" x14ac:dyDescent="0.25">
      <c r="A2673" s="16" t="s">
        <v>21</v>
      </c>
      <c r="B2673" s="17">
        <v>4</v>
      </c>
      <c r="C2673" s="16" t="s">
        <v>2670</v>
      </c>
    </row>
    <row r="2674" spans="1:3" x14ac:dyDescent="0.25">
      <c r="A2674" s="16" t="s">
        <v>21</v>
      </c>
      <c r="B2674" s="17">
        <v>9</v>
      </c>
      <c r="C2674" s="16" t="s">
        <v>3075</v>
      </c>
    </row>
    <row r="2675" spans="1:3" x14ac:dyDescent="0.25">
      <c r="A2675" s="18" t="s">
        <v>16</v>
      </c>
      <c r="B2675" s="18">
        <v>1</v>
      </c>
      <c r="C2675" s="18" t="s">
        <v>111</v>
      </c>
    </row>
    <row r="2676" spans="1:3" x14ac:dyDescent="0.25">
      <c r="A2676" s="18" t="s">
        <v>16</v>
      </c>
      <c r="B2676" s="18">
        <v>2</v>
      </c>
      <c r="C2676" s="18" t="s">
        <v>112</v>
      </c>
    </row>
    <row r="2677" spans="1:3" x14ac:dyDescent="0.25">
      <c r="A2677" s="18" t="s">
        <v>16</v>
      </c>
      <c r="B2677" s="18">
        <v>3</v>
      </c>
      <c r="C2677" s="18" t="s">
        <v>2712</v>
      </c>
    </row>
    <row r="2678" spans="1:3" x14ac:dyDescent="0.25">
      <c r="A2678" s="18" t="s">
        <v>16</v>
      </c>
      <c r="B2678" s="18">
        <v>4</v>
      </c>
      <c r="C2678" s="18" t="s">
        <v>113</v>
      </c>
    </row>
    <row r="2679" spans="1:3" x14ac:dyDescent="0.25">
      <c r="A2679" s="18" t="s">
        <v>16</v>
      </c>
      <c r="B2679" s="18">
        <v>5</v>
      </c>
      <c r="C2679" s="18" t="s">
        <v>114</v>
      </c>
    </row>
    <row r="2680" spans="1:3" x14ac:dyDescent="0.25">
      <c r="A2680" s="18" t="s">
        <v>16</v>
      </c>
      <c r="B2680" s="18">
        <v>6</v>
      </c>
      <c r="C2680" s="18" t="s">
        <v>115</v>
      </c>
    </row>
    <row r="2681" spans="1:3" x14ac:dyDescent="0.25">
      <c r="A2681" s="18" t="s">
        <v>16</v>
      </c>
      <c r="B2681" s="18">
        <v>7</v>
      </c>
      <c r="C2681" s="18" t="s">
        <v>116</v>
      </c>
    </row>
    <row r="2682" spans="1:3" x14ac:dyDescent="0.25">
      <c r="A2682" s="18" t="s">
        <v>16</v>
      </c>
      <c r="B2682" s="18">
        <v>8</v>
      </c>
      <c r="C2682" s="18" t="s">
        <v>117</v>
      </c>
    </row>
    <row r="2683" spans="1:3" x14ac:dyDescent="0.25">
      <c r="A2683" s="18" t="s">
        <v>16</v>
      </c>
      <c r="B2683" s="18">
        <v>9</v>
      </c>
      <c r="C2683" s="18" t="s">
        <v>118</v>
      </c>
    </row>
    <row r="2684" spans="1:3" x14ac:dyDescent="0.25">
      <c r="A2684" s="18" t="s">
        <v>16</v>
      </c>
      <c r="B2684" s="18">
        <v>10</v>
      </c>
      <c r="C2684" s="18" t="s">
        <v>119</v>
      </c>
    </row>
    <row r="2685" spans="1:3" x14ac:dyDescent="0.25">
      <c r="A2685" s="18" t="s">
        <v>16</v>
      </c>
      <c r="B2685" s="18">
        <v>11</v>
      </c>
      <c r="C2685" s="18" t="s">
        <v>120</v>
      </c>
    </row>
    <row r="2686" spans="1:3" s="19" customFormat="1" x14ac:dyDescent="0.25">
      <c r="A2686" s="18" t="s">
        <v>16</v>
      </c>
      <c r="B2686" s="18">
        <v>12</v>
      </c>
      <c r="C2686" s="18" t="s">
        <v>121</v>
      </c>
    </row>
    <row r="2687" spans="1:3" s="19" customFormat="1" x14ac:dyDescent="0.25">
      <c r="A2687" s="18" t="s">
        <v>16</v>
      </c>
      <c r="B2687" s="18">
        <v>13</v>
      </c>
      <c r="C2687" s="18" t="s">
        <v>122</v>
      </c>
    </row>
    <row r="2688" spans="1:3" s="19" customFormat="1" x14ac:dyDescent="0.25">
      <c r="A2688" s="18" t="s">
        <v>16</v>
      </c>
      <c r="B2688" s="18">
        <v>14</v>
      </c>
      <c r="C2688" s="18" t="s">
        <v>123</v>
      </c>
    </row>
    <row r="2689" spans="1:3" s="19" customFormat="1" x14ac:dyDescent="0.25">
      <c r="A2689" s="18" t="s">
        <v>16</v>
      </c>
      <c r="B2689" s="18">
        <v>15</v>
      </c>
      <c r="C2689" s="18" t="s">
        <v>124</v>
      </c>
    </row>
    <row r="2690" spans="1:3" x14ac:dyDescent="0.25">
      <c r="A2690" s="18" t="s">
        <v>16</v>
      </c>
      <c r="B2690" s="18">
        <v>16</v>
      </c>
      <c r="C2690" s="18" t="s">
        <v>125</v>
      </c>
    </row>
    <row r="2691" spans="1:3" x14ac:dyDescent="0.25">
      <c r="A2691" s="18" t="s">
        <v>16</v>
      </c>
      <c r="B2691" s="18">
        <v>17</v>
      </c>
      <c r="C2691" s="18" t="s">
        <v>126</v>
      </c>
    </row>
    <row r="2692" spans="1:3" x14ac:dyDescent="0.25">
      <c r="A2692" s="18" t="s">
        <v>16</v>
      </c>
      <c r="B2692" s="18">
        <v>20</v>
      </c>
      <c r="C2692" s="18" t="s">
        <v>127</v>
      </c>
    </row>
    <row r="2693" spans="1:3" x14ac:dyDescent="0.25">
      <c r="A2693" s="18" t="s">
        <v>16</v>
      </c>
      <c r="B2693" s="18">
        <v>21</v>
      </c>
      <c r="C2693" s="18" t="s">
        <v>128</v>
      </c>
    </row>
    <row r="2694" spans="1:3" x14ac:dyDescent="0.25">
      <c r="A2694" s="18" t="s">
        <v>16</v>
      </c>
      <c r="B2694" s="18">
        <v>22</v>
      </c>
      <c r="C2694" s="18" t="s">
        <v>129</v>
      </c>
    </row>
    <row r="2695" spans="1:3" x14ac:dyDescent="0.25">
      <c r="A2695" s="18" t="s">
        <v>16</v>
      </c>
      <c r="B2695" s="18">
        <v>23</v>
      </c>
      <c r="C2695" s="18" t="s">
        <v>2713</v>
      </c>
    </row>
    <row r="2696" spans="1:3" x14ac:dyDescent="0.25">
      <c r="A2696" s="18" t="s">
        <v>16</v>
      </c>
      <c r="B2696" s="18">
        <v>25</v>
      </c>
      <c r="C2696" s="18" t="s">
        <v>2714</v>
      </c>
    </row>
    <row r="2697" spans="1:3" x14ac:dyDescent="0.25">
      <c r="A2697" s="18" t="s">
        <v>16</v>
      </c>
      <c r="B2697" s="18">
        <v>26</v>
      </c>
      <c r="C2697" s="18" t="s">
        <v>2715</v>
      </c>
    </row>
    <row r="2698" spans="1:3" x14ac:dyDescent="0.25">
      <c r="A2698" s="18" t="s">
        <v>16</v>
      </c>
      <c r="B2698" s="18">
        <v>27</v>
      </c>
      <c r="C2698" s="18" t="s">
        <v>2716</v>
      </c>
    </row>
    <row r="2699" spans="1:3" x14ac:dyDescent="0.25">
      <c r="A2699" s="18" t="s">
        <v>16</v>
      </c>
      <c r="B2699" s="18">
        <v>28</v>
      </c>
      <c r="C2699" s="18" t="s">
        <v>2717</v>
      </c>
    </row>
    <row r="2700" spans="1:3" x14ac:dyDescent="0.25">
      <c r="A2700" s="18" t="s">
        <v>16</v>
      </c>
      <c r="B2700" s="18">
        <v>29</v>
      </c>
      <c r="C2700" s="18" t="s">
        <v>2718</v>
      </c>
    </row>
    <row r="2701" spans="1:3" x14ac:dyDescent="0.25">
      <c r="A2701" s="18" t="s">
        <v>16</v>
      </c>
      <c r="B2701" s="18">
        <v>30</v>
      </c>
      <c r="C2701" s="18" t="s">
        <v>2719</v>
      </c>
    </row>
    <row r="2702" spans="1:3" x14ac:dyDescent="0.25">
      <c r="A2702" s="18" t="s">
        <v>16</v>
      </c>
      <c r="B2702" s="18">
        <v>31</v>
      </c>
      <c r="C2702" s="18" t="s">
        <v>2720</v>
      </c>
    </row>
    <row r="2703" spans="1:3" x14ac:dyDescent="0.25">
      <c r="A2703" s="18" t="s">
        <v>16</v>
      </c>
      <c r="B2703" s="18">
        <v>32</v>
      </c>
      <c r="C2703" s="18" t="s">
        <v>2721</v>
      </c>
    </row>
    <row r="2704" spans="1:3" x14ac:dyDescent="0.25">
      <c r="A2704" s="18" t="s">
        <v>16</v>
      </c>
      <c r="B2704" s="18">
        <v>33</v>
      </c>
      <c r="C2704" s="18" t="s">
        <v>2722</v>
      </c>
    </row>
    <row r="2705" spans="1:3" x14ac:dyDescent="0.25">
      <c r="A2705" s="18" t="s">
        <v>16</v>
      </c>
      <c r="B2705" s="18">
        <v>40</v>
      </c>
      <c r="C2705" s="18" t="s">
        <v>2723</v>
      </c>
    </row>
    <row r="2706" spans="1:3" x14ac:dyDescent="0.25">
      <c r="A2706" s="18" t="s">
        <v>16</v>
      </c>
      <c r="B2706" s="18">
        <v>50</v>
      </c>
      <c r="C2706" s="18" t="s">
        <v>2880</v>
      </c>
    </row>
    <row r="2707" spans="1:3" x14ac:dyDescent="0.25">
      <c r="A2707" s="18" t="s">
        <v>16</v>
      </c>
      <c r="B2707" s="18">
        <v>51</v>
      </c>
      <c r="C2707" s="18" t="s">
        <v>2881</v>
      </c>
    </row>
    <row r="2708" spans="1:3" x14ac:dyDescent="0.25">
      <c r="A2708" s="18" t="s">
        <v>16</v>
      </c>
      <c r="B2708" s="18">
        <v>52</v>
      </c>
      <c r="C2708" s="18" t="s">
        <v>2882</v>
      </c>
    </row>
    <row r="2709" spans="1:3" x14ac:dyDescent="0.25">
      <c r="A2709" s="18" t="s">
        <v>16</v>
      </c>
      <c r="B2709" s="18">
        <v>53</v>
      </c>
      <c r="C2709" s="18" t="s">
        <v>2883</v>
      </c>
    </row>
    <row r="2710" spans="1:3" x14ac:dyDescent="0.25">
      <c r="A2710" s="18" t="s">
        <v>16</v>
      </c>
      <c r="B2710" s="18">
        <v>54</v>
      </c>
      <c r="C2710" s="18" t="s">
        <v>2884</v>
      </c>
    </row>
    <row r="2711" spans="1:3" x14ac:dyDescent="0.25">
      <c r="A2711" s="18" t="s">
        <v>16</v>
      </c>
      <c r="B2711" s="18">
        <v>55</v>
      </c>
      <c r="C2711" s="18" t="s">
        <v>2885</v>
      </c>
    </row>
    <row r="2712" spans="1:3" x14ac:dyDescent="0.25">
      <c r="A2712" s="18" t="s">
        <v>16</v>
      </c>
      <c r="B2712" s="18">
        <v>56</v>
      </c>
      <c r="C2712" s="18" t="s">
        <v>2886</v>
      </c>
    </row>
    <row r="2713" spans="1:3" x14ac:dyDescent="0.25">
      <c r="A2713" s="18" t="s">
        <v>16</v>
      </c>
      <c r="B2713" s="18">
        <v>57</v>
      </c>
      <c r="C2713" s="18" t="s">
        <v>2887</v>
      </c>
    </row>
    <row r="2714" spans="1:3" x14ac:dyDescent="0.25">
      <c r="A2714" s="18" t="s">
        <v>20</v>
      </c>
      <c r="B2714" s="26">
        <v>2</v>
      </c>
      <c r="C2714" s="18" t="s">
        <v>2728</v>
      </c>
    </row>
    <row r="2715" spans="1:3" x14ac:dyDescent="0.25">
      <c r="A2715" s="18" t="s">
        <v>20</v>
      </c>
      <c r="B2715" s="26">
        <v>3</v>
      </c>
      <c r="C2715" s="18" t="s">
        <v>2729</v>
      </c>
    </row>
    <row r="2716" spans="1:3" x14ac:dyDescent="0.25">
      <c r="A2716" s="18" t="s">
        <v>20</v>
      </c>
      <c r="B2716" s="26">
        <v>5</v>
      </c>
      <c r="C2716" s="18" t="s">
        <v>2730</v>
      </c>
    </row>
    <row r="2717" spans="1:3" x14ac:dyDescent="0.25">
      <c r="A2717" s="18" t="s">
        <v>20</v>
      </c>
      <c r="B2717" s="26">
        <v>6</v>
      </c>
      <c r="C2717" s="18" t="s">
        <v>2731</v>
      </c>
    </row>
    <row r="2718" spans="1:3" x14ac:dyDescent="0.25">
      <c r="A2718" s="18" t="s">
        <v>20</v>
      </c>
      <c r="B2718" s="26">
        <v>7</v>
      </c>
      <c r="C2718" s="18" t="s">
        <v>2732</v>
      </c>
    </row>
    <row r="2719" spans="1:3" x14ac:dyDescent="0.25">
      <c r="A2719" s="18" t="s">
        <v>20</v>
      </c>
      <c r="B2719" s="26">
        <v>8</v>
      </c>
      <c r="C2719" s="18" t="s">
        <v>2733</v>
      </c>
    </row>
    <row r="2720" spans="1:3" x14ac:dyDescent="0.25">
      <c r="A2720" s="18" t="s">
        <v>20</v>
      </c>
      <c r="B2720" s="26">
        <v>9</v>
      </c>
      <c r="C2720" s="18" t="s">
        <v>2734</v>
      </c>
    </row>
    <row r="2721" spans="1:3" x14ac:dyDescent="0.25">
      <c r="A2721" s="18" t="s">
        <v>20</v>
      </c>
      <c r="B2721" s="26">
        <v>10</v>
      </c>
      <c r="C2721" s="18" t="s">
        <v>2735</v>
      </c>
    </row>
    <row r="2722" spans="1:3" x14ac:dyDescent="0.25">
      <c r="A2722" s="18" t="s">
        <v>20</v>
      </c>
      <c r="B2722" s="26">
        <v>11</v>
      </c>
      <c r="C2722" s="18" t="s">
        <v>2736</v>
      </c>
    </row>
    <row r="2723" spans="1:3" x14ac:dyDescent="0.25">
      <c r="A2723" s="18" t="s">
        <v>20</v>
      </c>
      <c r="B2723" s="26">
        <v>12</v>
      </c>
      <c r="C2723" s="18" t="s">
        <v>2737</v>
      </c>
    </row>
    <row r="2724" spans="1:3" x14ac:dyDescent="0.25">
      <c r="A2724" s="18" t="s">
        <v>20</v>
      </c>
      <c r="B2724" s="26">
        <v>14</v>
      </c>
      <c r="C2724" s="18" t="s">
        <v>2738</v>
      </c>
    </row>
    <row r="2725" spans="1:3" x14ac:dyDescent="0.25">
      <c r="A2725" s="18" t="s">
        <v>20</v>
      </c>
      <c r="B2725" s="26">
        <v>15</v>
      </c>
      <c r="C2725" s="18" t="s">
        <v>2739</v>
      </c>
    </row>
    <row r="2726" spans="1:3" x14ac:dyDescent="0.25">
      <c r="A2726" s="18" t="s">
        <v>20</v>
      </c>
      <c r="B2726" s="26">
        <v>16</v>
      </c>
      <c r="C2726" s="18" t="s">
        <v>2740</v>
      </c>
    </row>
    <row r="2727" spans="1:3" x14ac:dyDescent="0.25">
      <c r="A2727" s="18" t="s">
        <v>20</v>
      </c>
      <c r="B2727" s="26">
        <v>17</v>
      </c>
      <c r="C2727" s="18" t="s">
        <v>2741</v>
      </c>
    </row>
    <row r="2728" spans="1:3" x14ac:dyDescent="0.25">
      <c r="A2728" s="18" t="s">
        <v>20</v>
      </c>
      <c r="B2728" s="26">
        <v>18</v>
      </c>
      <c r="C2728" s="18" t="s">
        <v>2742</v>
      </c>
    </row>
    <row r="2729" spans="1:3" x14ac:dyDescent="0.25">
      <c r="A2729" s="18" t="s">
        <v>20</v>
      </c>
      <c r="B2729" s="26">
        <v>19</v>
      </c>
      <c r="C2729" s="18" t="s">
        <v>2743</v>
      </c>
    </row>
    <row r="2730" spans="1:3" x14ac:dyDescent="0.25">
      <c r="A2730" s="18" t="s">
        <v>20</v>
      </c>
      <c r="B2730" s="26">
        <v>20</v>
      </c>
      <c r="C2730" s="18" t="s">
        <v>2744</v>
      </c>
    </row>
    <row r="2731" spans="1:3" x14ac:dyDescent="0.25">
      <c r="A2731" s="18" t="s">
        <v>20</v>
      </c>
      <c r="B2731" s="26">
        <v>21</v>
      </c>
      <c r="C2731" s="18" t="s">
        <v>2745</v>
      </c>
    </row>
    <row r="2732" spans="1:3" x14ac:dyDescent="0.25">
      <c r="A2732" s="18" t="s">
        <v>20</v>
      </c>
      <c r="B2732" s="26">
        <v>22</v>
      </c>
      <c r="C2732" s="18" t="s">
        <v>2746</v>
      </c>
    </row>
    <row r="2733" spans="1:3" x14ac:dyDescent="0.25">
      <c r="A2733" s="18" t="s">
        <v>20</v>
      </c>
      <c r="B2733" s="26">
        <v>23</v>
      </c>
      <c r="C2733" s="18" t="s">
        <v>2747</v>
      </c>
    </row>
    <row r="2734" spans="1:3" x14ac:dyDescent="0.25">
      <c r="A2734" s="18" t="s">
        <v>20</v>
      </c>
      <c r="B2734" s="26">
        <v>24</v>
      </c>
      <c r="C2734" s="18" t="s">
        <v>2748</v>
      </c>
    </row>
    <row r="2735" spans="1:3" x14ac:dyDescent="0.25">
      <c r="A2735" s="18" t="s">
        <v>20</v>
      </c>
      <c r="B2735" s="26">
        <v>26</v>
      </c>
      <c r="C2735" s="18" t="s">
        <v>2749</v>
      </c>
    </row>
    <row r="2736" spans="1:3" x14ac:dyDescent="0.25">
      <c r="A2736" s="18" t="s">
        <v>20</v>
      </c>
      <c r="B2736" s="26">
        <v>30</v>
      </c>
      <c r="C2736" s="18" t="s">
        <v>2750</v>
      </c>
    </row>
    <row r="2737" spans="1:3" x14ac:dyDescent="0.25">
      <c r="A2737" s="18" t="s">
        <v>20</v>
      </c>
      <c r="B2737" s="26">
        <v>31</v>
      </c>
      <c r="C2737" s="18" t="s">
        <v>2751</v>
      </c>
    </row>
    <row r="2738" spans="1:3" x14ac:dyDescent="0.25">
      <c r="A2738" s="18" t="s">
        <v>20</v>
      </c>
      <c r="B2738" s="26">
        <v>32</v>
      </c>
      <c r="C2738" s="18" t="s">
        <v>2752</v>
      </c>
    </row>
    <row r="2739" spans="1:3" x14ac:dyDescent="0.25">
      <c r="A2739" s="18" t="s">
        <v>20</v>
      </c>
      <c r="B2739" s="26">
        <v>33</v>
      </c>
      <c r="C2739" s="18" t="s">
        <v>2753</v>
      </c>
    </row>
    <row r="2740" spans="1:3" x14ac:dyDescent="0.25">
      <c r="A2740" s="18" t="s">
        <v>20</v>
      </c>
      <c r="B2740" s="26">
        <v>34</v>
      </c>
      <c r="C2740" s="18" t="s">
        <v>2754</v>
      </c>
    </row>
    <row r="2741" spans="1:3" x14ac:dyDescent="0.25">
      <c r="A2741" s="18" t="s">
        <v>20</v>
      </c>
      <c r="B2741" s="26">
        <v>35</v>
      </c>
      <c r="C2741" s="18" t="s">
        <v>2755</v>
      </c>
    </row>
    <row r="2742" spans="1:3" x14ac:dyDescent="0.25">
      <c r="A2742" s="18" t="s">
        <v>20</v>
      </c>
      <c r="B2742" s="26">
        <v>36</v>
      </c>
      <c r="C2742" s="18" t="s">
        <v>2756</v>
      </c>
    </row>
    <row r="2743" spans="1:3" x14ac:dyDescent="0.25">
      <c r="A2743" s="18" t="s">
        <v>20</v>
      </c>
      <c r="B2743" s="26">
        <v>37</v>
      </c>
      <c r="C2743" s="18" t="s">
        <v>2757</v>
      </c>
    </row>
    <row r="2744" spans="1:3" x14ac:dyDescent="0.25">
      <c r="A2744" s="18" t="s">
        <v>20</v>
      </c>
      <c r="B2744" s="26">
        <v>38</v>
      </c>
      <c r="C2744" s="18" t="s">
        <v>2758</v>
      </c>
    </row>
    <row r="2745" spans="1:3" x14ac:dyDescent="0.25">
      <c r="A2745" s="18" t="s">
        <v>20</v>
      </c>
      <c r="B2745" s="26">
        <v>39</v>
      </c>
      <c r="C2745" s="18" t="s">
        <v>2759</v>
      </c>
    </row>
    <row r="2746" spans="1:3" x14ac:dyDescent="0.25">
      <c r="A2746" s="18" t="s">
        <v>20</v>
      </c>
      <c r="B2746" s="26">
        <v>40</v>
      </c>
      <c r="C2746" s="18" t="s">
        <v>2760</v>
      </c>
    </row>
    <row r="2747" spans="1:3" x14ac:dyDescent="0.25">
      <c r="A2747" s="18" t="s">
        <v>20</v>
      </c>
      <c r="B2747" s="26">
        <v>41</v>
      </c>
      <c r="C2747" s="18" t="s">
        <v>2761</v>
      </c>
    </row>
    <row r="2748" spans="1:3" x14ac:dyDescent="0.25">
      <c r="A2748" s="18" t="s">
        <v>20</v>
      </c>
      <c r="B2748" s="26">
        <v>42</v>
      </c>
      <c r="C2748" s="18" t="s">
        <v>2669</v>
      </c>
    </row>
    <row r="2749" spans="1:3" x14ac:dyDescent="0.25">
      <c r="A2749" s="18" t="s">
        <v>20</v>
      </c>
      <c r="B2749" s="26">
        <v>43</v>
      </c>
      <c r="C2749" s="18" t="s">
        <v>2670</v>
      </c>
    </row>
    <row r="2750" spans="1:3" x14ac:dyDescent="0.25">
      <c r="A2750" s="18" t="s">
        <v>20</v>
      </c>
      <c r="B2750" s="26">
        <v>44</v>
      </c>
      <c r="C2750" s="18" t="s">
        <v>2762</v>
      </c>
    </row>
    <row r="2751" spans="1:3" x14ac:dyDescent="0.25">
      <c r="A2751" s="18" t="s">
        <v>20</v>
      </c>
      <c r="B2751" s="26">
        <v>45</v>
      </c>
      <c r="C2751" s="18" t="s">
        <v>2763</v>
      </c>
    </row>
    <row r="2752" spans="1:3" x14ac:dyDescent="0.25">
      <c r="A2752" s="18" t="s">
        <v>20</v>
      </c>
      <c r="B2752" s="26">
        <v>46</v>
      </c>
      <c r="C2752" s="18" t="s">
        <v>2764</v>
      </c>
    </row>
    <row r="2753" spans="1:3" x14ac:dyDescent="0.25">
      <c r="A2753" s="18" t="s">
        <v>20</v>
      </c>
      <c r="B2753" s="26">
        <v>47</v>
      </c>
      <c r="C2753" s="18" t="s">
        <v>2765</v>
      </c>
    </row>
    <row r="2754" spans="1:3" x14ac:dyDescent="0.25">
      <c r="A2754" s="18" t="s">
        <v>20</v>
      </c>
      <c r="B2754" s="26">
        <v>48</v>
      </c>
      <c r="C2754" s="18" t="s">
        <v>2766</v>
      </c>
    </row>
    <row r="2755" spans="1:3" x14ac:dyDescent="0.25">
      <c r="A2755" s="18" t="s">
        <v>20</v>
      </c>
      <c r="B2755" s="26">
        <v>50</v>
      </c>
      <c r="C2755" s="18" t="s">
        <v>2767</v>
      </c>
    </row>
    <row r="2756" spans="1:3" x14ac:dyDescent="0.25">
      <c r="A2756" s="18" t="s">
        <v>20</v>
      </c>
      <c r="B2756" s="26">
        <v>51</v>
      </c>
      <c r="C2756" s="18" t="s">
        <v>2768</v>
      </c>
    </row>
    <row r="2757" spans="1:3" x14ac:dyDescent="0.25">
      <c r="A2757" s="18" t="s">
        <v>20</v>
      </c>
      <c r="B2757" s="26">
        <v>52</v>
      </c>
      <c r="C2757" s="18" t="s">
        <v>2769</v>
      </c>
    </row>
    <row r="2758" spans="1:3" x14ac:dyDescent="0.25">
      <c r="A2758" s="18" t="s">
        <v>20</v>
      </c>
      <c r="B2758" s="26">
        <v>53</v>
      </c>
      <c r="C2758" s="18" t="s">
        <v>2770</v>
      </c>
    </row>
    <row r="2759" spans="1:3" x14ac:dyDescent="0.25">
      <c r="A2759" s="18" t="s">
        <v>20</v>
      </c>
      <c r="B2759" s="26">
        <v>54</v>
      </c>
      <c r="C2759" s="18" t="s">
        <v>2771</v>
      </c>
    </row>
    <row r="2760" spans="1:3" x14ac:dyDescent="0.25">
      <c r="A2760" s="18" t="s">
        <v>20</v>
      </c>
      <c r="B2760" s="26">
        <v>55</v>
      </c>
      <c r="C2760" s="18" t="s">
        <v>2772</v>
      </c>
    </row>
    <row r="2761" spans="1:3" x14ac:dyDescent="0.25">
      <c r="A2761" s="18" t="s">
        <v>20</v>
      </c>
      <c r="B2761" s="26">
        <v>56</v>
      </c>
      <c r="C2761" s="18" t="s">
        <v>2773</v>
      </c>
    </row>
    <row r="2762" spans="1:3" x14ac:dyDescent="0.25">
      <c r="A2762" s="18" t="s">
        <v>20</v>
      </c>
      <c r="B2762" s="26">
        <v>57</v>
      </c>
      <c r="C2762" s="18" t="s">
        <v>2774</v>
      </c>
    </row>
    <row r="2763" spans="1:3" x14ac:dyDescent="0.25">
      <c r="A2763" s="18" t="s">
        <v>20</v>
      </c>
      <c r="B2763" s="26">
        <v>58</v>
      </c>
      <c r="C2763" s="18" t="s">
        <v>2775</v>
      </c>
    </row>
    <row r="2764" spans="1:3" x14ac:dyDescent="0.25">
      <c r="A2764" s="18" t="s">
        <v>20</v>
      </c>
      <c r="B2764" s="26">
        <v>60</v>
      </c>
      <c r="C2764" s="18" t="s">
        <v>2776</v>
      </c>
    </row>
    <row r="2765" spans="1:3" x14ac:dyDescent="0.25">
      <c r="A2765" s="18" t="s">
        <v>20</v>
      </c>
      <c r="B2765" s="26">
        <v>61</v>
      </c>
      <c r="C2765" s="18" t="s">
        <v>2777</v>
      </c>
    </row>
    <row r="2766" spans="1:3" x14ac:dyDescent="0.25">
      <c r="A2766" s="18" t="s">
        <v>20</v>
      </c>
      <c r="B2766" s="26">
        <v>62</v>
      </c>
      <c r="C2766" s="18" t="s">
        <v>2778</v>
      </c>
    </row>
    <row r="2767" spans="1:3" x14ac:dyDescent="0.25">
      <c r="A2767" s="18" t="s">
        <v>20</v>
      </c>
      <c r="B2767" s="26">
        <v>63</v>
      </c>
      <c r="C2767" s="18" t="s">
        <v>2779</v>
      </c>
    </row>
    <row r="2768" spans="1:3" x14ac:dyDescent="0.25">
      <c r="A2768" s="18" t="s">
        <v>20</v>
      </c>
      <c r="B2768" s="26">
        <v>64</v>
      </c>
      <c r="C2768" s="18" t="s">
        <v>2780</v>
      </c>
    </row>
    <row r="2769" spans="1:3" x14ac:dyDescent="0.25">
      <c r="A2769" s="18" t="s">
        <v>20</v>
      </c>
      <c r="B2769" s="26">
        <v>65</v>
      </c>
      <c r="C2769" s="18" t="s">
        <v>2781</v>
      </c>
    </row>
    <row r="2770" spans="1:3" x14ac:dyDescent="0.25">
      <c r="A2770" s="18" t="s">
        <v>20</v>
      </c>
      <c r="B2770" s="26">
        <v>66</v>
      </c>
      <c r="C2770" s="18" t="s">
        <v>2782</v>
      </c>
    </row>
    <row r="2771" spans="1:3" x14ac:dyDescent="0.25">
      <c r="A2771" s="18" t="s">
        <v>20</v>
      </c>
      <c r="B2771" s="26">
        <v>67</v>
      </c>
      <c r="C2771" s="18" t="s">
        <v>2783</v>
      </c>
    </row>
    <row r="2772" spans="1:3" x14ac:dyDescent="0.25">
      <c r="A2772" s="18" t="s">
        <v>20</v>
      </c>
      <c r="B2772" s="26">
        <v>68</v>
      </c>
      <c r="C2772" s="18" t="s">
        <v>2784</v>
      </c>
    </row>
    <row r="2773" spans="1:3" x14ac:dyDescent="0.25">
      <c r="A2773" s="18" t="s">
        <v>20</v>
      </c>
      <c r="B2773" s="26">
        <v>69</v>
      </c>
      <c r="C2773" s="18" t="s">
        <v>2785</v>
      </c>
    </row>
    <row r="2774" spans="1:3" x14ac:dyDescent="0.25">
      <c r="A2774" s="18" t="s">
        <v>20</v>
      </c>
      <c r="B2774" s="26">
        <v>70</v>
      </c>
      <c r="C2774" s="18" t="s">
        <v>2786</v>
      </c>
    </row>
    <row r="2775" spans="1:3" x14ac:dyDescent="0.25">
      <c r="A2775" s="18" t="s">
        <v>20</v>
      </c>
      <c r="B2775" s="26">
        <v>71</v>
      </c>
      <c r="C2775" s="18" t="s">
        <v>2787</v>
      </c>
    </row>
    <row r="2776" spans="1:3" x14ac:dyDescent="0.25">
      <c r="A2776" s="18" t="s">
        <v>20</v>
      </c>
      <c r="B2776" s="26">
        <v>72</v>
      </c>
      <c r="C2776" s="18" t="s">
        <v>2788</v>
      </c>
    </row>
    <row r="2777" spans="1:3" x14ac:dyDescent="0.25">
      <c r="A2777" s="18" t="s">
        <v>20</v>
      </c>
      <c r="B2777" s="26">
        <v>80</v>
      </c>
      <c r="C2777" s="18" t="s">
        <v>2789</v>
      </c>
    </row>
    <row r="2778" spans="1:3" x14ac:dyDescent="0.25">
      <c r="A2778" s="18" t="s">
        <v>20</v>
      </c>
      <c r="B2778" s="26">
        <v>81</v>
      </c>
      <c r="C2778" s="18" t="s">
        <v>2559</v>
      </c>
    </row>
    <row r="2779" spans="1:3" x14ac:dyDescent="0.25">
      <c r="A2779" s="18" t="s">
        <v>20</v>
      </c>
      <c r="B2779" s="26">
        <v>82</v>
      </c>
      <c r="C2779" s="18" t="s">
        <v>2790</v>
      </c>
    </row>
    <row r="2780" spans="1:3" x14ac:dyDescent="0.25">
      <c r="A2780" s="18" t="s">
        <v>20</v>
      </c>
      <c r="B2780" s="26">
        <v>84</v>
      </c>
      <c r="C2780" s="18" t="s">
        <v>2791</v>
      </c>
    </row>
    <row r="2781" spans="1:3" x14ac:dyDescent="0.25">
      <c r="A2781" s="18" t="s">
        <v>20</v>
      </c>
      <c r="B2781" s="26">
        <v>90</v>
      </c>
      <c r="C2781" s="18" t="s">
        <v>2792</v>
      </c>
    </row>
    <row r="2782" spans="1:3" x14ac:dyDescent="0.25">
      <c r="A2782" s="18" t="s">
        <v>20</v>
      </c>
      <c r="B2782" s="26">
        <v>91</v>
      </c>
      <c r="C2782" s="18" t="s">
        <v>2793</v>
      </c>
    </row>
    <row r="2783" spans="1:3" x14ac:dyDescent="0.25">
      <c r="A2783" s="18" t="s">
        <v>20</v>
      </c>
      <c r="B2783" s="26">
        <v>92</v>
      </c>
      <c r="C2783" s="18" t="s">
        <v>2794</v>
      </c>
    </row>
    <row r="2784" spans="1:3" x14ac:dyDescent="0.25">
      <c r="A2784" s="18" t="s">
        <v>20</v>
      </c>
      <c r="B2784" s="26">
        <v>101</v>
      </c>
      <c r="C2784" s="18" t="s">
        <v>129</v>
      </c>
    </row>
    <row r="2785" spans="1:3" x14ac:dyDescent="0.25">
      <c r="A2785" s="18" t="s">
        <v>20</v>
      </c>
      <c r="B2785" s="26">
        <v>901</v>
      </c>
      <c r="C2785" s="18" t="s">
        <v>2795</v>
      </c>
    </row>
    <row r="2786" spans="1:3" x14ac:dyDescent="0.25">
      <c r="A2786" s="18" t="s">
        <v>20</v>
      </c>
      <c r="B2786" s="26">
        <v>902</v>
      </c>
      <c r="C2786" s="18" t="s">
        <v>2796</v>
      </c>
    </row>
    <row r="2787" spans="1:3" x14ac:dyDescent="0.25">
      <c r="A2787" s="18" t="s">
        <v>20</v>
      </c>
      <c r="B2787" s="26">
        <v>903</v>
      </c>
      <c r="C2787" s="18" t="s">
        <v>2797</v>
      </c>
    </row>
    <row r="2788" spans="1:3" x14ac:dyDescent="0.25">
      <c r="A2788" s="18" t="s">
        <v>20</v>
      </c>
      <c r="B2788" s="26">
        <v>904</v>
      </c>
      <c r="C2788" s="18" t="s">
        <v>2798</v>
      </c>
    </row>
    <row r="2789" spans="1:3" x14ac:dyDescent="0.25">
      <c r="A2789" s="18" t="s">
        <v>20</v>
      </c>
      <c r="B2789" s="26">
        <v>905</v>
      </c>
      <c r="C2789" s="18" t="s">
        <v>2799</v>
      </c>
    </row>
    <row r="2790" spans="1:3" x14ac:dyDescent="0.25">
      <c r="A2790" s="18" t="s">
        <v>20</v>
      </c>
      <c r="B2790" s="26">
        <v>906</v>
      </c>
      <c r="C2790" s="18" t="s">
        <v>2800</v>
      </c>
    </row>
    <row r="2791" spans="1:3" x14ac:dyDescent="0.25">
      <c r="A2791" s="18" t="s">
        <v>20</v>
      </c>
      <c r="B2791" s="26">
        <v>907</v>
      </c>
      <c r="C2791" s="18" t="s">
        <v>2801</v>
      </c>
    </row>
    <row r="2792" spans="1:3" x14ac:dyDescent="0.25">
      <c r="A2792" s="18" t="s">
        <v>20</v>
      </c>
      <c r="B2792" s="26">
        <v>908</v>
      </c>
      <c r="C2792" s="18" t="s">
        <v>2802</v>
      </c>
    </row>
    <row r="2793" spans="1:3" x14ac:dyDescent="0.25">
      <c r="A2793" s="18" t="s">
        <v>20</v>
      </c>
      <c r="B2793" s="26">
        <v>909</v>
      </c>
      <c r="C2793" s="18" t="s">
        <v>2803</v>
      </c>
    </row>
    <row r="2794" spans="1:3" x14ac:dyDescent="0.25">
      <c r="A2794" s="18" t="s">
        <v>20</v>
      </c>
      <c r="B2794" s="26">
        <v>910</v>
      </c>
      <c r="C2794" s="18" t="s">
        <v>2804</v>
      </c>
    </row>
    <row r="2795" spans="1:3" x14ac:dyDescent="0.25">
      <c r="A2795" s="18" t="s">
        <v>20</v>
      </c>
      <c r="B2795" s="26">
        <v>911</v>
      </c>
      <c r="C2795" s="18" t="s">
        <v>2805</v>
      </c>
    </row>
    <row r="2796" spans="1:3" x14ac:dyDescent="0.25">
      <c r="A2796" s="18" t="s">
        <v>20</v>
      </c>
      <c r="B2796" s="26">
        <v>912</v>
      </c>
      <c r="C2796" s="18" t="s">
        <v>2806</v>
      </c>
    </row>
    <row r="2797" spans="1:3" x14ac:dyDescent="0.25">
      <c r="A2797" s="18" t="s">
        <v>20</v>
      </c>
      <c r="B2797" s="26">
        <v>913</v>
      </c>
      <c r="C2797" s="18" t="s">
        <v>2807</v>
      </c>
    </row>
    <row r="2798" spans="1:3" x14ac:dyDescent="0.25">
      <c r="A2798" s="18" t="s">
        <v>20</v>
      </c>
      <c r="B2798" s="26">
        <v>914</v>
      </c>
      <c r="C2798" s="18" t="s">
        <v>2808</v>
      </c>
    </row>
    <row r="2799" spans="1:3" x14ac:dyDescent="0.25">
      <c r="A2799" s="18" t="s">
        <v>20</v>
      </c>
      <c r="B2799" s="26">
        <v>915</v>
      </c>
      <c r="C2799" s="18" t="s">
        <v>2809</v>
      </c>
    </row>
    <row r="2800" spans="1:3" x14ac:dyDescent="0.25">
      <c r="A2800" s="18" t="s">
        <v>20</v>
      </c>
      <c r="B2800" s="26">
        <v>916</v>
      </c>
      <c r="C2800" s="18" t="s">
        <v>2810</v>
      </c>
    </row>
    <row r="2801" spans="1:3" x14ac:dyDescent="0.25">
      <c r="A2801" s="18" t="s">
        <v>20</v>
      </c>
      <c r="B2801" s="26">
        <v>917</v>
      </c>
      <c r="C2801" s="18" t="s">
        <v>2811</v>
      </c>
    </row>
    <row r="2802" spans="1:3" x14ac:dyDescent="0.25">
      <c r="A2802" s="18" t="s">
        <v>20</v>
      </c>
      <c r="B2802" s="26">
        <v>918</v>
      </c>
      <c r="C2802" s="18" t="s">
        <v>2812</v>
      </c>
    </row>
    <row r="2803" spans="1:3" x14ac:dyDescent="0.25">
      <c r="A2803" s="18" t="s">
        <v>20</v>
      </c>
      <c r="B2803" s="26">
        <v>919</v>
      </c>
      <c r="C2803" s="18" t="s">
        <v>2813</v>
      </c>
    </row>
    <row r="2804" spans="1:3" x14ac:dyDescent="0.25">
      <c r="A2804" s="18" t="s">
        <v>20</v>
      </c>
      <c r="B2804" s="26">
        <v>920</v>
      </c>
      <c r="C2804" s="18" t="s">
        <v>2814</v>
      </c>
    </row>
    <row r="2805" spans="1:3" x14ac:dyDescent="0.25">
      <c r="A2805" s="18" t="s">
        <v>20</v>
      </c>
      <c r="B2805" s="26">
        <v>921</v>
      </c>
      <c r="C2805" s="18" t="s">
        <v>2815</v>
      </c>
    </row>
    <row r="2806" spans="1:3" x14ac:dyDescent="0.25">
      <c r="A2806" s="18" t="s">
        <v>20</v>
      </c>
      <c r="B2806" s="26">
        <v>922</v>
      </c>
      <c r="C2806" s="18" t="s">
        <v>2816</v>
      </c>
    </row>
    <row r="2807" spans="1:3" x14ac:dyDescent="0.25">
      <c r="A2807" s="18" t="s">
        <v>20</v>
      </c>
      <c r="B2807" s="26">
        <v>923</v>
      </c>
      <c r="C2807" s="18" t="s">
        <v>2817</v>
      </c>
    </row>
    <row r="2808" spans="1:3" x14ac:dyDescent="0.25">
      <c r="A2808" s="18" t="s">
        <v>20</v>
      </c>
      <c r="B2808" s="26">
        <v>924</v>
      </c>
      <c r="C2808" s="18" t="s">
        <v>2818</v>
      </c>
    </row>
    <row r="2809" spans="1:3" x14ac:dyDescent="0.25">
      <c r="A2809" s="18" t="s">
        <v>20</v>
      </c>
      <c r="B2809" s="26">
        <v>925</v>
      </c>
      <c r="C2809" s="18" t="s">
        <v>2819</v>
      </c>
    </row>
    <row r="2810" spans="1:3" x14ac:dyDescent="0.25">
      <c r="A2810" s="18" t="s">
        <v>20</v>
      </c>
      <c r="B2810" s="26">
        <v>926</v>
      </c>
      <c r="C2810" s="18" t="s">
        <v>2820</v>
      </c>
    </row>
    <row r="2811" spans="1:3" x14ac:dyDescent="0.25">
      <c r="A2811" s="18" t="s">
        <v>20</v>
      </c>
      <c r="B2811" s="26">
        <v>927</v>
      </c>
      <c r="C2811" s="18" t="s">
        <v>2821</v>
      </c>
    </row>
    <row r="2812" spans="1:3" x14ac:dyDescent="0.25">
      <c r="A2812" s="18" t="s">
        <v>20</v>
      </c>
      <c r="B2812" s="26">
        <v>931</v>
      </c>
      <c r="C2812" s="18" t="s">
        <v>2822</v>
      </c>
    </row>
    <row r="2813" spans="1:3" x14ac:dyDescent="0.25">
      <c r="A2813" s="18" t="s">
        <v>20</v>
      </c>
      <c r="B2813" s="26">
        <v>932</v>
      </c>
      <c r="C2813" s="18" t="s">
        <v>2823</v>
      </c>
    </row>
    <row r="2814" spans="1:3" x14ac:dyDescent="0.25">
      <c r="A2814" s="18" t="s">
        <v>20</v>
      </c>
      <c r="B2814" s="26">
        <v>933</v>
      </c>
      <c r="C2814" s="18" t="s">
        <v>2824</v>
      </c>
    </row>
    <row r="2815" spans="1:3" x14ac:dyDescent="0.25">
      <c r="A2815" s="18" t="s">
        <v>20</v>
      </c>
      <c r="B2815" s="26">
        <v>934</v>
      </c>
      <c r="C2815" s="18" t="s">
        <v>2825</v>
      </c>
    </row>
    <row r="2816" spans="1:3" x14ac:dyDescent="0.25">
      <c r="A2816" s="18" t="s">
        <v>20</v>
      </c>
      <c r="B2816" s="26">
        <v>935</v>
      </c>
      <c r="C2816" s="18" t="s">
        <v>2755</v>
      </c>
    </row>
    <row r="2817" spans="1:3" x14ac:dyDescent="0.25">
      <c r="A2817" s="18" t="s">
        <v>20</v>
      </c>
      <c r="B2817" s="26">
        <v>936</v>
      </c>
      <c r="C2817" s="18" t="s">
        <v>2826</v>
      </c>
    </row>
    <row r="2818" spans="1:3" x14ac:dyDescent="0.25">
      <c r="A2818" s="18" t="s">
        <v>20</v>
      </c>
      <c r="B2818" s="26">
        <v>937</v>
      </c>
      <c r="C2818" s="18" t="s">
        <v>2827</v>
      </c>
    </row>
    <row r="2819" spans="1:3" x14ac:dyDescent="0.25">
      <c r="A2819" s="18" t="s">
        <v>20</v>
      </c>
      <c r="B2819" s="26">
        <v>938</v>
      </c>
      <c r="C2819" s="18" t="s">
        <v>2828</v>
      </c>
    </row>
    <row r="2820" spans="1:3" x14ac:dyDescent="0.25">
      <c r="A2820" s="18" t="s">
        <v>20</v>
      </c>
      <c r="B2820" s="26">
        <v>939</v>
      </c>
      <c r="C2820" s="18" t="s">
        <v>2829</v>
      </c>
    </row>
    <row r="2821" spans="1:3" x14ac:dyDescent="0.25">
      <c r="A2821" s="18" t="s">
        <v>20</v>
      </c>
      <c r="B2821" s="26">
        <v>940</v>
      </c>
      <c r="C2821" s="18" t="s">
        <v>2830</v>
      </c>
    </row>
    <row r="2822" spans="1:3" x14ac:dyDescent="0.25">
      <c r="A2822" s="18" t="s">
        <v>20</v>
      </c>
      <c r="B2822" s="26">
        <v>941</v>
      </c>
      <c r="C2822" s="18" t="s">
        <v>2831</v>
      </c>
    </row>
    <row r="2823" spans="1:3" x14ac:dyDescent="0.25">
      <c r="A2823" s="18" t="s">
        <v>20</v>
      </c>
      <c r="B2823" s="26">
        <v>942</v>
      </c>
      <c r="C2823" s="18" t="s">
        <v>2832</v>
      </c>
    </row>
    <row r="2824" spans="1:3" x14ac:dyDescent="0.25">
      <c r="A2824" s="18" t="s">
        <v>20</v>
      </c>
      <c r="B2824" s="26">
        <v>943</v>
      </c>
      <c r="C2824" s="18" t="s">
        <v>2833</v>
      </c>
    </row>
    <row r="2825" spans="1:3" x14ac:dyDescent="0.25">
      <c r="A2825" s="18" t="s">
        <v>20</v>
      </c>
      <c r="B2825" s="26">
        <v>944</v>
      </c>
      <c r="C2825" s="18" t="s">
        <v>2834</v>
      </c>
    </row>
    <row r="2826" spans="1:3" x14ac:dyDescent="0.25">
      <c r="A2826" s="18" t="s">
        <v>20</v>
      </c>
      <c r="B2826" s="26">
        <v>945</v>
      </c>
      <c r="C2826" s="18" t="s">
        <v>2835</v>
      </c>
    </row>
    <row r="2827" spans="1:3" x14ac:dyDescent="0.25">
      <c r="A2827" s="18" t="s">
        <v>20</v>
      </c>
      <c r="B2827" s="26">
        <v>946</v>
      </c>
      <c r="C2827" s="18" t="s">
        <v>2836</v>
      </c>
    </row>
    <row r="2828" spans="1:3" x14ac:dyDescent="0.25">
      <c r="A2828" s="18" t="s">
        <v>20</v>
      </c>
      <c r="B2828" s="26">
        <v>947</v>
      </c>
      <c r="C2828" s="18" t="s">
        <v>2837</v>
      </c>
    </row>
    <row r="2829" spans="1:3" x14ac:dyDescent="0.25">
      <c r="A2829" s="18" t="s">
        <v>20</v>
      </c>
      <c r="B2829" s="26">
        <v>951</v>
      </c>
      <c r="C2829" s="18" t="s">
        <v>2838</v>
      </c>
    </row>
    <row r="2830" spans="1:3" x14ac:dyDescent="0.25">
      <c r="A2830" s="18" t="s">
        <v>20</v>
      </c>
      <c r="B2830" s="26">
        <v>952</v>
      </c>
      <c r="C2830" s="18" t="s">
        <v>2839</v>
      </c>
    </row>
    <row r="2831" spans="1:3" x14ac:dyDescent="0.25">
      <c r="A2831" s="18" t="s">
        <v>20</v>
      </c>
      <c r="B2831" s="26">
        <v>953</v>
      </c>
      <c r="C2831" s="18" t="s">
        <v>2840</v>
      </c>
    </row>
    <row r="2832" spans="1:3" x14ac:dyDescent="0.25">
      <c r="A2832" s="18" t="s">
        <v>20</v>
      </c>
      <c r="B2832" s="26">
        <v>954</v>
      </c>
      <c r="C2832" s="18" t="s">
        <v>2841</v>
      </c>
    </row>
    <row r="2833" spans="1:3" x14ac:dyDescent="0.25">
      <c r="A2833" s="18" t="s">
        <v>20</v>
      </c>
      <c r="B2833" s="26">
        <v>955</v>
      </c>
      <c r="C2833" s="18" t="s">
        <v>2842</v>
      </c>
    </row>
    <row r="2834" spans="1:3" x14ac:dyDescent="0.25">
      <c r="A2834" s="18" t="s">
        <v>20</v>
      </c>
      <c r="B2834" s="26">
        <v>956</v>
      </c>
      <c r="C2834" s="18" t="s">
        <v>2843</v>
      </c>
    </row>
    <row r="2835" spans="1:3" x14ac:dyDescent="0.25">
      <c r="A2835" s="18" t="s">
        <v>20</v>
      </c>
      <c r="B2835" s="26">
        <v>957</v>
      </c>
      <c r="C2835" s="18" t="s">
        <v>2844</v>
      </c>
    </row>
    <row r="2836" spans="1:3" x14ac:dyDescent="0.25">
      <c r="A2836" s="18" t="s">
        <v>20</v>
      </c>
      <c r="B2836" s="26">
        <v>958</v>
      </c>
      <c r="C2836" s="18" t="s">
        <v>2845</v>
      </c>
    </row>
    <row r="2837" spans="1:3" x14ac:dyDescent="0.25">
      <c r="A2837" s="18" t="s">
        <v>20</v>
      </c>
      <c r="B2837" s="26">
        <v>959</v>
      </c>
      <c r="C2837" s="18" t="s">
        <v>2846</v>
      </c>
    </row>
    <row r="2838" spans="1:3" x14ac:dyDescent="0.25">
      <c r="A2838" s="18" t="s">
        <v>20</v>
      </c>
      <c r="B2838" s="26">
        <v>960</v>
      </c>
      <c r="C2838" s="18" t="s">
        <v>2847</v>
      </c>
    </row>
    <row r="2839" spans="1:3" x14ac:dyDescent="0.25">
      <c r="A2839" s="18" t="s">
        <v>20</v>
      </c>
      <c r="B2839" s="26">
        <v>961</v>
      </c>
      <c r="C2839" s="18" t="s">
        <v>2848</v>
      </c>
    </row>
    <row r="2840" spans="1:3" s="19" customFormat="1" x14ac:dyDescent="0.25">
      <c r="A2840" s="18" t="s">
        <v>20</v>
      </c>
      <c r="B2840" s="26">
        <v>962</v>
      </c>
      <c r="C2840" s="18" t="s">
        <v>2849</v>
      </c>
    </row>
    <row r="2841" spans="1:3" s="19" customFormat="1" x14ac:dyDescent="0.25">
      <c r="A2841" s="18" t="s">
        <v>20</v>
      </c>
      <c r="B2841" s="26">
        <v>963</v>
      </c>
      <c r="C2841" s="18" t="s">
        <v>2850</v>
      </c>
    </row>
    <row r="2842" spans="1:3" s="19" customFormat="1" x14ac:dyDescent="0.25">
      <c r="A2842" s="18" t="s">
        <v>20</v>
      </c>
      <c r="B2842" s="26">
        <v>964</v>
      </c>
      <c r="C2842" s="18" t="s">
        <v>2851</v>
      </c>
    </row>
    <row r="2843" spans="1:3" s="19" customFormat="1" x14ac:dyDescent="0.25">
      <c r="A2843" s="18" t="s">
        <v>20</v>
      </c>
      <c r="B2843" s="26">
        <v>965</v>
      </c>
      <c r="C2843" s="18" t="s">
        <v>2852</v>
      </c>
    </row>
    <row r="2844" spans="1:3" s="19" customFormat="1" x14ac:dyDescent="0.25">
      <c r="A2844" s="18" t="s">
        <v>20</v>
      </c>
      <c r="B2844" s="26">
        <v>966</v>
      </c>
      <c r="C2844" s="18" t="s">
        <v>2853</v>
      </c>
    </row>
    <row r="2845" spans="1:3" s="19" customFormat="1" x14ac:dyDescent="0.25">
      <c r="A2845" s="18" t="s">
        <v>20</v>
      </c>
      <c r="B2845" s="26">
        <v>967</v>
      </c>
      <c r="C2845" s="18" t="s">
        <v>2854</v>
      </c>
    </row>
    <row r="2846" spans="1:3" s="19" customFormat="1" x14ac:dyDescent="0.25">
      <c r="A2846" s="18" t="s">
        <v>20</v>
      </c>
      <c r="B2846" s="26">
        <v>968</v>
      </c>
      <c r="C2846" s="18" t="s">
        <v>2855</v>
      </c>
    </row>
    <row r="2847" spans="1:3" s="19" customFormat="1" x14ac:dyDescent="0.25">
      <c r="A2847" s="18" t="s">
        <v>20</v>
      </c>
      <c r="B2847" s="26">
        <v>971</v>
      </c>
      <c r="C2847" s="18" t="s">
        <v>2856</v>
      </c>
    </row>
    <row r="2848" spans="1:3" s="19" customFormat="1" x14ac:dyDescent="0.25">
      <c r="A2848" s="18" t="s">
        <v>20</v>
      </c>
      <c r="B2848" s="26">
        <v>972</v>
      </c>
      <c r="C2848" s="18" t="s">
        <v>2857</v>
      </c>
    </row>
    <row r="2849" spans="1:3" s="19" customFormat="1" x14ac:dyDescent="0.25">
      <c r="A2849" s="18" t="s">
        <v>20</v>
      </c>
      <c r="B2849" s="26">
        <v>973</v>
      </c>
      <c r="C2849" s="18" t="s">
        <v>2858</v>
      </c>
    </row>
    <row r="2850" spans="1:3" s="19" customFormat="1" x14ac:dyDescent="0.25">
      <c r="A2850" s="18" t="s">
        <v>20</v>
      </c>
      <c r="B2850" s="26">
        <v>974</v>
      </c>
      <c r="C2850" s="18" t="s">
        <v>2859</v>
      </c>
    </row>
    <row r="2851" spans="1:3" s="19" customFormat="1" x14ac:dyDescent="0.25">
      <c r="A2851" s="18" t="s">
        <v>20</v>
      </c>
      <c r="B2851" s="26">
        <v>975</v>
      </c>
      <c r="C2851" s="18" t="s">
        <v>2860</v>
      </c>
    </row>
    <row r="2852" spans="1:3" s="19" customFormat="1" x14ac:dyDescent="0.25">
      <c r="A2852" s="18" t="s">
        <v>20</v>
      </c>
      <c r="B2852" s="26">
        <v>976</v>
      </c>
      <c r="C2852" s="18" t="s">
        <v>2861</v>
      </c>
    </row>
    <row r="2853" spans="1:3" s="19" customFormat="1" x14ac:dyDescent="0.25">
      <c r="A2853" s="18" t="s">
        <v>20</v>
      </c>
      <c r="B2853" s="26">
        <v>977</v>
      </c>
      <c r="C2853" s="18" t="s">
        <v>2862</v>
      </c>
    </row>
    <row r="2854" spans="1:3" s="19" customFormat="1" x14ac:dyDescent="0.25">
      <c r="A2854" s="18" t="s">
        <v>20</v>
      </c>
      <c r="B2854" s="26">
        <v>979</v>
      </c>
      <c r="C2854" s="18" t="s">
        <v>2863</v>
      </c>
    </row>
    <row r="2855" spans="1:3" s="19" customFormat="1" x14ac:dyDescent="0.25">
      <c r="A2855" s="18" t="s">
        <v>20</v>
      </c>
      <c r="B2855" s="26">
        <v>991</v>
      </c>
      <c r="C2855" s="18" t="s">
        <v>2864</v>
      </c>
    </row>
    <row r="2856" spans="1:3" s="19" customFormat="1" x14ac:dyDescent="0.25">
      <c r="A2856" s="18" t="s">
        <v>20</v>
      </c>
      <c r="B2856" s="26">
        <v>992</v>
      </c>
      <c r="C2856" s="18" t="s">
        <v>2865</v>
      </c>
    </row>
    <row r="2857" spans="1:3" s="19" customFormat="1" x14ac:dyDescent="0.25">
      <c r="A2857" s="18" t="s">
        <v>20</v>
      </c>
      <c r="B2857" s="26">
        <v>993</v>
      </c>
      <c r="C2857" s="18" t="s">
        <v>2866</v>
      </c>
    </row>
    <row r="2858" spans="1:3" s="19" customFormat="1" x14ac:dyDescent="0.25">
      <c r="A2858" s="18" t="s">
        <v>20</v>
      </c>
      <c r="B2858" s="26">
        <v>999</v>
      </c>
      <c r="C2858" s="18" t="s">
        <v>2867</v>
      </c>
    </row>
    <row r="2859" spans="1:3" s="19" customFormat="1" x14ac:dyDescent="0.25">
      <c r="A2859" s="16" t="s">
        <v>3063</v>
      </c>
      <c r="B2859" s="17">
        <v>1</v>
      </c>
      <c r="C2859" s="16" t="s">
        <v>2873</v>
      </c>
    </row>
    <row r="2860" spans="1:3" s="19" customFormat="1" x14ac:dyDescent="0.25">
      <c r="A2860" s="16" t="s">
        <v>3063</v>
      </c>
      <c r="B2860" s="17">
        <v>2</v>
      </c>
      <c r="C2860" s="16" t="s">
        <v>2874</v>
      </c>
    </row>
    <row r="2861" spans="1:3" s="19" customFormat="1" x14ac:dyDescent="0.25">
      <c r="A2861" s="16" t="s">
        <v>3063</v>
      </c>
      <c r="B2861" s="17">
        <v>3</v>
      </c>
      <c r="C2861" s="16" t="s">
        <v>2875</v>
      </c>
    </row>
    <row r="2862" spans="1:3" s="19" customFormat="1" x14ac:dyDescent="0.25">
      <c r="A2862" s="16" t="s">
        <v>3061</v>
      </c>
      <c r="B2862" s="17">
        <v>1</v>
      </c>
      <c r="C2862" s="16" t="s">
        <v>2724</v>
      </c>
    </row>
    <row r="2863" spans="1:3" s="19" customFormat="1" x14ac:dyDescent="0.25">
      <c r="A2863" s="16" t="s">
        <v>3061</v>
      </c>
      <c r="B2863" s="17">
        <v>2</v>
      </c>
      <c r="C2863" s="16" t="s">
        <v>2725</v>
      </c>
    </row>
    <row r="2864" spans="1:3" s="19" customFormat="1" x14ac:dyDescent="0.25">
      <c r="A2864" s="16" t="s">
        <v>3061</v>
      </c>
      <c r="B2864" s="17">
        <v>3</v>
      </c>
      <c r="C2864" s="16" t="s">
        <v>2726</v>
      </c>
    </row>
    <row r="2865" spans="1:3" x14ac:dyDescent="0.25">
      <c r="A2865" s="16" t="s">
        <v>3061</v>
      </c>
      <c r="B2865" s="17">
        <v>4</v>
      </c>
      <c r="C2865" s="16" t="s">
        <v>2727</v>
      </c>
    </row>
    <row r="2866" spans="1:3" x14ac:dyDescent="0.25">
      <c r="A2866" s="16" t="s">
        <v>3062</v>
      </c>
      <c r="B2866" s="17">
        <v>1</v>
      </c>
      <c r="C2866" s="16" t="s">
        <v>2868</v>
      </c>
    </row>
    <row r="2867" spans="1:3" x14ac:dyDescent="0.25">
      <c r="A2867" s="16" t="s">
        <v>3062</v>
      </c>
      <c r="B2867" s="17">
        <v>2</v>
      </c>
      <c r="C2867" s="16" t="s">
        <v>2869</v>
      </c>
    </row>
    <row r="2868" spans="1:3" x14ac:dyDescent="0.25">
      <c r="A2868" s="16" t="s">
        <v>3062</v>
      </c>
      <c r="B2868" s="17">
        <v>3</v>
      </c>
      <c r="C2868" s="16" t="s">
        <v>2870</v>
      </c>
    </row>
    <row r="2869" spans="1:3" x14ac:dyDescent="0.25">
      <c r="A2869" s="16" t="s">
        <v>3062</v>
      </c>
      <c r="B2869" s="17">
        <v>4</v>
      </c>
      <c r="C2869" s="16" t="s">
        <v>2871</v>
      </c>
    </row>
    <row r="2870" spans="1:3" x14ac:dyDescent="0.25">
      <c r="A2870" s="16" t="s">
        <v>3062</v>
      </c>
      <c r="B2870" s="17">
        <v>5</v>
      </c>
      <c r="C2870" s="16" t="s">
        <v>2872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35</vt:i4>
      </vt:variant>
    </vt:vector>
  </HeadingPairs>
  <TitlesOfParts>
    <vt:vector size="41" baseType="lpstr">
      <vt:lpstr>Lue_Minut</vt:lpstr>
      <vt:lpstr>Inventointikuviot</vt:lpstr>
      <vt:lpstr>Suoalue_taulu</vt:lpstr>
      <vt:lpstr>Lettokohde_taulu</vt:lpstr>
      <vt:lpstr>Kuvionkommentit_taulu</vt:lpstr>
      <vt:lpstr>Koodiselitteet</vt:lpstr>
      <vt:lpstr>ARVIOINTITAPA</vt:lpstr>
      <vt:lpstr>ELY_KESKUS</vt:lpstr>
      <vt:lpstr>HAITTAVAIKUTUS</vt:lpstr>
      <vt:lpstr>IHMISVAIKUTUS</vt:lpstr>
      <vt:lpstr>INVENTOINTILUOKAN_LISAMAARE</vt:lpstr>
      <vt:lpstr>INVENTOINTILUOKKA</vt:lpstr>
      <vt:lpstr>KASVILLISUUS_LAATU</vt:lpstr>
      <vt:lpstr>KASVILLISUUSLUOKKA</vt:lpstr>
      <vt:lpstr>KASVILLISUUSTYYPIT</vt:lpstr>
      <vt:lpstr>KEHITYSLUOKKA</vt:lpstr>
      <vt:lpstr>KEHITYSSUUNTA</vt:lpstr>
      <vt:lpstr>KUNTA_NO</vt:lpstr>
      <vt:lpstr>LTILA_KEHVAIHE</vt:lpstr>
      <vt:lpstr>LUTUTYYPPI_UUSI</vt:lpstr>
      <vt:lpstr>MAALAJI</vt:lpstr>
      <vt:lpstr>MKVYOHYKE</vt:lpstr>
      <vt:lpstr>NATURA_2000_LUONTOTYYPIT</vt:lpstr>
      <vt:lpstr>NATURA_LUONTOTYYPIN_EDUSTAVUUS</vt:lpstr>
      <vt:lpstr>NT2000_POIKKEAMAT</vt:lpstr>
      <vt:lpstr>OJITUSTILANNE</vt:lpstr>
      <vt:lpstr>PAARYHMA</vt:lpstr>
      <vt:lpstr>PENSASLAJI</vt:lpstr>
      <vt:lpstr>PUUJAKSO</vt:lpstr>
      <vt:lpstr>PUULAJI</vt:lpstr>
      <vt:lpstr>PUULAJIVALTAISUUS</vt:lpstr>
      <vt:lpstr>RANTATYYPPI</vt:lpstr>
      <vt:lpstr>RAVINTEISUUS</vt:lpstr>
      <vt:lpstr>SUORYHMA</vt:lpstr>
      <vt:lpstr>SUOYHDISTYMATYYPPI</vt:lpstr>
      <vt:lpstr>SYNTYTAPA</vt:lpstr>
      <vt:lpstr>TAVOITE</vt:lpstr>
      <vt:lpstr>TOIMENPIDELAJI</vt:lpstr>
      <vt:lpstr>TP_KIIREELLISYYS</vt:lpstr>
      <vt:lpstr>TP_LUONNE</vt:lpstr>
      <vt:lpstr>TP_TILA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Kartano Linda</cp:lastModifiedBy>
  <cp:lastPrinted>2026-03-10T14:06:05Z</cp:lastPrinted>
  <dcterms:created xsi:type="dcterms:W3CDTF">2024-02-27T07:50:35Z</dcterms:created>
  <dcterms:modified xsi:type="dcterms:W3CDTF">2026-03-10T14:38:59Z</dcterms:modified>
</cp:coreProperties>
</file>